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5" windowWidth="15135" windowHeight="8025" tabRatio="794" firstSheet="8" activeTab="13"/>
  </bookViews>
  <sheets>
    <sheet name="Soutěžící" sheetId="1" r:id="rId1"/>
    <sheet name="Terčovka" sheetId="2" r:id="rId2"/>
    <sheet name="pořadi_Terčovka_děti" sheetId="3" r:id="rId3"/>
    <sheet name="Ústupovka" sheetId="4" r:id="rId4"/>
    <sheet name="pořadi_Ústupovka_děti" sheetId="5" r:id="rId5"/>
    <sheet name="Rychlostřelba" sheetId="6" r:id="rId6"/>
    <sheet name="pořadi_Rychlostřelba_děti" sheetId="7" r:id="rId7"/>
    <sheet name="Králíci" sheetId="8" r:id="rId8"/>
    <sheet name="pořadi_Králíci_děti(1)" sheetId="9" r:id="rId9"/>
    <sheet name="pořadi_Králíci_děti" sheetId="10" r:id="rId10"/>
    <sheet name="Cesta Lesem" sheetId="11" r:id="rId11"/>
    <sheet name="pořadi_Cesta Lesem_děti" sheetId="12" r:id="rId12"/>
    <sheet name="Rukojmí" sheetId="13" r:id="rId13"/>
    <sheet name="Celkové pořadí" sheetId="14" r:id="rId14"/>
    <sheet name="pořadi_Celkové pořadí_děti(2)" sheetId="15" r:id="rId15"/>
    <sheet name="pořadi_Celkové pořadí_děti" sheetId="16" r:id="rId16"/>
    <sheet name="Pro rozhodčí" sheetId="17" r:id="rId17"/>
  </sheets>
  <definedNames>
    <definedName name="_xlnm.Print_Titles" localSheetId="16">'Pro rozhodčí'!$1:$5</definedName>
  </definedNames>
  <calcPr fullCalcOnLoad="1"/>
</workbook>
</file>

<file path=xl/sharedStrings.xml><?xml version="1.0" encoding="utf-8"?>
<sst xmlns="http://schemas.openxmlformats.org/spreadsheetml/2006/main" count="332" uniqueCount="93">
  <si>
    <t>Soupis soutěžících</t>
  </si>
  <si>
    <t>Kategorie:</t>
  </si>
  <si>
    <t>Číslo</t>
  </si>
  <si>
    <t xml:space="preserve">Příjmení </t>
  </si>
  <si>
    <t>Jmémo</t>
  </si>
  <si>
    <t>pomocná identifikace</t>
  </si>
  <si>
    <t>kategorie</t>
  </si>
  <si>
    <t>síla</t>
  </si>
  <si>
    <t>Věk</t>
  </si>
  <si>
    <t>Terčová střelba</t>
  </si>
  <si>
    <t>Ká:</t>
  </si>
  <si>
    <t>číslo</t>
  </si>
  <si>
    <t>jméno</t>
  </si>
  <si>
    <t>kat</t>
  </si>
  <si>
    <t>Ká</t>
  </si>
  <si>
    <t>Pořadí</t>
  </si>
  <si>
    <t>celkem</t>
  </si>
  <si>
    <t>pořadí</t>
  </si>
  <si>
    <t>body</t>
  </si>
  <si>
    <t>čas</t>
  </si>
  <si>
    <t>Pom Ká</t>
  </si>
  <si>
    <t>Ústupová střelba</t>
  </si>
  <si>
    <t>bonus</t>
  </si>
  <si>
    <t>pom Ká</t>
  </si>
  <si>
    <t>Cesta lesem</t>
  </si>
  <si>
    <t>Zasahy</t>
  </si>
  <si>
    <t>šípy</t>
  </si>
  <si>
    <t>Pomocné Ká</t>
  </si>
  <si>
    <t>Rychlostřelba</t>
  </si>
  <si>
    <t>Celkové pořadí</t>
  </si>
  <si>
    <t>Celkem</t>
  </si>
  <si>
    <t>penalizace</t>
  </si>
  <si>
    <t>Disciplína:</t>
  </si>
  <si>
    <t>podkategorie</t>
  </si>
  <si>
    <t>skupina</t>
  </si>
  <si>
    <t xml:space="preserve">pohlaví </t>
  </si>
  <si>
    <t>10 m</t>
  </si>
  <si>
    <t>15 m</t>
  </si>
  <si>
    <t>Luk - děti</t>
  </si>
  <si>
    <t>Králíci</t>
  </si>
  <si>
    <t>Krumpolec</t>
  </si>
  <si>
    <t>Jan</t>
  </si>
  <si>
    <t>děti</t>
  </si>
  <si>
    <t>dítě</t>
  </si>
  <si>
    <t>Mikulský</t>
  </si>
  <si>
    <t>Daniel</t>
  </si>
  <si>
    <t>Radványiová</t>
  </si>
  <si>
    <t>Lea</t>
  </si>
  <si>
    <t>Schejbal</t>
  </si>
  <si>
    <t xml:space="preserve">Jaroslav </t>
  </si>
  <si>
    <t>Breran</t>
  </si>
  <si>
    <t>Aleš</t>
  </si>
  <si>
    <t>Beregszászi</t>
  </si>
  <si>
    <t>Robert</t>
  </si>
  <si>
    <t>Haberzettl</t>
  </si>
  <si>
    <t>Lukáš</t>
  </si>
  <si>
    <t>Houžvíček</t>
  </si>
  <si>
    <t>Janžura</t>
  </si>
  <si>
    <t>Štěpán</t>
  </si>
  <si>
    <t>Rožek</t>
  </si>
  <si>
    <t>David</t>
  </si>
  <si>
    <t>Vašut</t>
  </si>
  <si>
    <t>Filip</t>
  </si>
  <si>
    <t>Vondra</t>
  </si>
  <si>
    <t>Osvobození rukojmého</t>
  </si>
  <si>
    <t>Tomeček</t>
  </si>
  <si>
    <t>Krištov</t>
  </si>
  <si>
    <t>Jméno</t>
  </si>
  <si>
    <t xml:space="preserve">Krumpolec Jan </t>
  </si>
  <si>
    <t xml:space="preserve">Mikulský Daniel </t>
  </si>
  <si>
    <t xml:space="preserve">Radványiová Lea </t>
  </si>
  <si>
    <t xml:space="preserve">Schejbal Jaroslav  </t>
  </si>
  <si>
    <t xml:space="preserve">Beregszászi Robert </t>
  </si>
  <si>
    <t xml:space="preserve">Breran Aleš </t>
  </si>
  <si>
    <t xml:space="preserve">Haberzettl Lukáš </t>
  </si>
  <si>
    <t xml:space="preserve">Houžvíček Jan </t>
  </si>
  <si>
    <t xml:space="preserve">Janžura Štěpán </t>
  </si>
  <si>
    <t xml:space="preserve">Rožek David </t>
  </si>
  <si>
    <t xml:space="preserve">Tomeček Krištov </t>
  </si>
  <si>
    <t xml:space="preserve">Vašut Filip </t>
  </si>
  <si>
    <t xml:space="preserve">Vondra Daniel </t>
  </si>
  <si>
    <t>Body</t>
  </si>
  <si>
    <t>Čas</t>
  </si>
  <si>
    <t>Pořadí: Ústupová střelba - děti</t>
  </si>
  <si>
    <t>Pořadí: Rychlostřelba - děti</t>
  </si>
  <si>
    <t>Pořadí: Králíci - děti</t>
  </si>
  <si>
    <t>Pořadí: Cesta lesem - děti</t>
  </si>
  <si>
    <t>Terčovka</t>
  </si>
  <si>
    <t>Ústupovka</t>
  </si>
  <si>
    <t>Rukojmí</t>
  </si>
  <si>
    <t>Celkem Ká</t>
  </si>
  <si>
    <t>Pořadí: Celkové pořadí - děti</t>
  </si>
  <si>
    <t>Pořadí: Terčová střelba - děti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</si>
</sst>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;[Red]\1##0;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22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8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1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66675</xdr:rowOff>
    </xdr:from>
    <xdr:to>
      <xdr:col>3</xdr:col>
      <xdr:colOff>523875</xdr:colOff>
      <xdr:row>1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6675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19050</xdr:rowOff>
    </xdr:from>
    <xdr:to>
      <xdr:col>3</xdr:col>
      <xdr:colOff>609600</xdr:colOff>
      <xdr:row>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905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3</xdr:col>
      <xdr:colOff>609600</xdr:colOff>
      <xdr:row>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609600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810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28575</xdr:rowOff>
    </xdr:from>
    <xdr:to>
      <xdr:col>3</xdr:col>
      <xdr:colOff>609600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8575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609600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810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38100</xdr:rowOff>
    </xdr:from>
    <xdr:to>
      <xdr:col>3</xdr:col>
      <xdr:colOff>933450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8100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</xdr:row>
      <xdr:rowOff>57150</xdr:rowOff>
    </xdr:from>
    <xdr:to>
      <xdr:col>5</xdr:col>
      <xdr:colOff>9525</xdr:colOff>
      <xdr:row>2</xdr:row>
      <xdr:rowOff>142875</xdr:rowOff>
    </xdr:to>
    <xdr:pic>
      <xdr:nvPicPr>
        <xdr:cNvPr id="2" name="cmdSel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14325"/>
          <a:ext cx="1562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00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16.625" style="0" customWidth="1"/>
    <col min="3" max="3" width="12.125" style="0" customWidth="1"/>
    <col min="4" max="4" width="0.6171875" style="0" customWidth="1"/>
    <col min="5" max="5" width="10.875" style="0" customWidth="1"/>
    <col min="6" max="6" width="4.375" style="0" customWidth="1"/>
    <col min="7" max="7" width="7.625" style="0" customWidth="1"/>
  </cols>
  <sheetData>
    <row r="1" ht="20.25">
      <c r="A1" s="1" t="s">
        <v>0</v>
      </c>
    </row>
    <row r="2" spans="2:3" ht="18.75" customHeight="1" thickBot="1">
      <c r="B2" s="2" t="s">
        <v>1</v>
      </c>
      <c r="C2" s="3" t="s">
        <v>38</v>
      </c>
    </row>
    <row r="3" spans="1:9" ht="23.25" customHeight="1" thickBot="1" thickTop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9" t="s">
        <v>34</v>
      </c>
      <c r="G3" s="9" t="s">
        <v>35</v>
      </c>
      <c r="H3" s="9" t="s">
        <v>7</v>
      </c>
      <c r="I3" s="8" t="s">
        <v>8</v>
      </c>
    </row>
    <row r="4" spans="1:9" ht="13.5" thickTop="1">
      <c r="A4" s="18">
        <v>14</v>
      </c>
      <c r="B4" s="23" t="s">
        <v>40</v>
      </c>
      <c r="C4" s="23" t="s">
        <v>41</v>
      </c>
      <c r="D4" s="23"/>
      <c r="E4" s="23" t="s">
        <v>42</v>
      </c>
      <c r="F4" s="55">
        <v>10</v>
      </c>
      <c r="G4" s="55" t="s">
        <v>43</v>
      </c>
      <c r="H4" s="55">
        <v>24</v>
      </c>
      <c r="I4" s="56">
        <v>8</v>
      </c>
    </row>
    <row r="5" spans="1:9" ht="12.75">
      <c r="A5" s="30">
        <v>101</v>
      </c>
      <c r="B5" s="23" t="s">
        <v>44</v>
      </c>
      <c r="C5" s="23" t="s">
        <v>45</v>
      </c>
      <c r="D5" s="23"/>
      <c r="E5" s="23" t="s">
        <v>42</v>
      </c>
      <c r="F5" s="55">
        <v>10</v>
      </c>
      <c r="G5" s="55" t="s">
        <v>43</v>
      </c>
      <c r="H5" s="55">
        <v>15</v>
      </c>
      <c r="I5" s="56">
        <v>7</v>
      </c>
    </row>
    <row r="6" spans="1:9" ht="12.75">
      <c r="A6" s="30">
        <v>36</v>
      </c>
      <c r="B6" s="23" t="s">
        <v>46</v>
      </c>
      <c r="C6" s="23" t="s">
        <v>47</v>
      </c>
      <c r="D6" s="23"/>
      <c r="E6" s="23" t="s">
        <v>42</v>
      </c>
      <c r="F6" s="55">
        <v>10</v>
      </c>
      <c r="G6" s="55" t="s">
        <v>43</v>
      </c>
      <c r="H6" s="55"/>
      <c r="I6" s="56">
        <v>11</v>
      </c>
    </row>
    <row r="7" spans="1:9" ht="12.75">
      <c r="A7" s="30">
        <v>82</v>
      </c>
      <c r="B7" s="23" t="s">
        <v>48</v>
      </c>
      <c r="C7" s="23" t="s">
        <v>49</v>
      </c>
      <c r="D7" s="23"/>
      <c r="E7" s="23" t="s">
        <v>42</v>
      </c>
      <c r="F7" s="55">
        <v>10</v>
      </c>
      <c r="G7" s="55" t="s">
        <v>43</v>
      </c>
      <c r="H7" s="55">
        <v>20</v>
      </c>
      <c r="I7" s="56">
        <v>12</v>
      </c>
    </row>
    <row r="8" spans="1:9" ht="12.75">
      <c r="A8" s="30">
        <v>60</v>
      </c>
      <c r="B8" s="23" t="s">
        <v>52</v>
      </c>
      <c r="C8" s="23" t="s">
        <v>53</v>
      </c>
      <c r="D8" s="23"/>
      <c r="E8" s="23" t="s">
        <v>42</v>
      </c>
      <c r="F8" s="55">
        <v>11</v>
      </c>
      <c r="G8" s="55" t="s">
        <v>43</v>
      </c>
      <c r="H8" s="55">
        <v>34</v>
      </c>
      <c r="I8" s="56">
        <v>13</v>
      </c>
    </row>
    <row r="9" spans="1:9" ht="12.75">
      <c r="A9" s="30">
        <v>102</v>
      </c>
      <c r="B9" s="23" t="s">
        <v>50</v>
      </c>
      <c r="C9" s="23" t="s">
        <v>51</v>
      </c>
      <c r="D9" s="23"/>
      <c r="E9" s="23" t="s">
        <v>42</v>
      </c>
      <c r="F9" s="55">
        <v>11</v>
      </c>
      <c r="G9" s="55" t="s">
        <v>43</v>
      </c>
      <c r="H9" s="55">
        <v>15</v>
      </c>
      <c r="I9" s="56">
        <v>10</v>
      </c>
    </row>
    <row r="10" spans="1:9" ht="12.75">
      <c r="A10" s="30">
        <v>48</v>
      </c>
      <c r="B10" s="23" t="s">
        <v>54</v>
      </c>
      <c r="C10" s="23" t="s">
        <v>55</v>
      </c>
      <c r="D10" s="23"/>
      <c r="E10" s="23" t="s">
        <v>42</v>
      </c>
      <c r="F10" s="55">
        <v>11</v>
      </c>
      <c r="G10" s="55" t="s">
        <v>43</v>
      </c>
      <c r="H10" s="55"/>
      <c r="I10" s="56">
        <v>12</v>
      </c>
    </row>
    <row r="11" spans="1:9" ht="12.75">
      <c r="A11" s="30">
        <v>57</v>
      </c>
      <c r="B11" s="23" t="s">
        <v>56</v>
      </c>
      <c r="C11" s="23" t="s">
        <v>41</v>
      </c>
      <c r="D11" s="23"/>
      <c r="E11" s="23" t="s">
        <v>42</v>
      </c>
      <c r="F11" s="55">
        <v>11</v>
      </c>
      <c r="G11" s="55" t="s">
        <v>43</v>
      </c>
      <c r="H11" s="55">
        <v>25</v>
      </c>
      <c r="I11" s="56">
        <v>11</v>
      </c>
    </row>
    <row r="12" spans="1:9" ht="12.75">
      <c r="A12" s="30">
        <v>97</v>
      </c>
      <c r="B12" s="23" t="s">
        <v>57</v>
      </c>
      <c r="C12" s="23" t="s">
        <v>58</v>
      </c>
      <c r="D12" s="23"/>
      <c r="E12" s="23" t="s">
        <v>42</v>
      </c>
      <c r="F12" s="55">
        <v>11</v>
      </c>
      <c r="G12" s="55" t="s">
        <v>43</v>
      </c>
      <c r="H12" s="55">
        <v>24</v>
      </c>
      <c r="I12" s="56">
        <v>13</v>
      </c>
    </row>
    <row r="13" spans="1:9" ht="12.75">
      <c r="A13" s="30">
        <v>70</v>
      </c>
      <c r="B13" s="23" t="s">
        <v>59</v>
      </c>
      <c r="C13" s="23" t="s">
        <v>60</v>
      </c>
      <c r="D13" s="23"/>
      <c r="E13" s="23" t="s">
        <v>42</v>
      </c>
      <c r="F13" s="55">
        <v>11</v>
      </c>
      <c r="G13" s="55" t="s">
        <v>43</v>
      </c>
      <c r="H13" s="55">
        <v>10</v>
      </c>
      <c r="I13" s="56">
        <v>11</v>
      </c>
    </row>
    <row r="14" spans="1:9" ht="12.75">
      <c r="A14" s="30">
        <v>8</v>
      </c>
      <c r="B14" s="23" t="s">
        <v>65</v>
      </c>
      <c r="C14" s="23" t="s">
        <v>66</v>
      </c>
      <c r="D14" s="23"/>
      <c r="E14" s="23" t="s">
        <v>42</v>
      </c>
      <c r="F14" s="55">
        <v>11</v>
      </c>
      <c r="G14" s="55" t="s">
        <v>43</v>
      </c>
      <c r="H14" s="55"/>
      <c r="I14" s="56"/>
    </row>
    <row r="15" spans="1:9" ht="12.75">
      <c r="A15" s="30">
        <v>7</v>
      </c>
      <c r="B15" s="23" t="s">
        <v>61</v>
      </c>
      <c r="C15" s="23" t="s">
        <v>62</v>
      </c>
      <c r="D15" s="23"/>
      <c r="E15" s="23" t="s">
        <v>42</v>
      </c>
      <c r="F15" s="55">
        <v>11</v>
      </c>
      <c r="G15" s="55" t="s">
        <v>43</v>
      </c>
      <c r="H15" s="55"/>
      <c r="I15" s="56">
        <v>12</v>
      </c>
    </row>
    <row r="16" spans="1:9" ht="12.75">
      <c r="A16" s="30">
        <v>105</v>
      </c>
      <c r="B16" s="23" t="s">
        <v>63</v>
      </c>
      <c r="C16" s="23" t="s">
        <v>45</v>
      </c>
      <c r="D16" s="23"/>
      <c r="E16" s="23" t="s">
        <v>42</v>
      </c>
      <c r="F16" s="55">
        <v>11</v>
      </c>
      <c r="G16" s="55" t="s">
        <v>43</v>
      </c>
      <c r="H16" s="55">
        <v>19</v>
      </c>
      <c r="I16" s="56">
        <v>13</v>
      </c>
    </row>
    <row r="17" spans="1:9" ht="12.75">
      <c r="A17" s="30"/>
      <c r="B17" s="23"/>
      <c r="C17" s="23"/>
      <c r="D17" s="23"/>
      <c r="E17" s="23"/>
      <c r="F17" s="55"/>
      <c r="G17" s="55"/>
      <c r="H17" s="55"/>
      <c r="I17" s="56"/>
    </row>
    <row r="18" spans="1:9" ht="12.75">
      <c r="A18" s="30">
        <f>IF(B18&lt;&gt;"",A16+1,"")</f>
      </c>
      <c r="B18" s="23"/>
      <c r="C18" s="23"/>
      <c r="D18" s="23"/>
      <c r="E18" s="23"/>
      <c r="F18" s="55"/>
      <c r="G18" s="55"/>
      <c r="H18" s="55"/>
      <c r="I18" s="56"/>
    </row>
    <row r="19" spans="1:9" ht="12.75">
      <c r="A19" s="30">
        <f aca="true" t="shared" si="0" ref="A19:A69">IF(B19&lt;&gt;"",A18+1,"")</f>
      </c>
      <c r="B19" s="23"/>
      <c r="C19" s="23"/>
      <c r="D19" s="23"/>
      <c r="E19" s="23"/>
      <c r="F19" s="55"/>
      <c r="G19" s="55"/>
      <c r="H19" s="55"/>
      <c r="I19" s="56"/>
    </row>
    <row r="20" spans="1:9" ht="12.75">
      <c r="A20" s="30">
        <f t="shared" si="0"/>
      </c>
      <c r="B20" s="23"/>
      <c r="C20" s="23"/>
      <c r="D20" s="23"/>
      <c r="E20" s="23"/>
      <c r="F20" s="55"/>
      <c r="G20" s="55"/>
      <c r="H20" s="55"/>
      <c r="I20" s="56"/>
    </row>
    <row r="21" spans="1:9" ht="12.75">
      <c r="A21" s="30">
        <f t="shared" si="0"/>
      </c>
      <c r="B21" s="23"/>
      <c r="C21" s="23"/>
      <c r="D21" s="23"/>
      <c r="E21" s="23"/>
      <c r="F21" s="55"/>
      <c r="G21" s="55"/>
      <c r="H21" s="55"/>
      <c r="I21" s="56"/>
    </row>
    <row r="22" spans="1:9" ht="12.75">
      <c r="A22" s="30">
        <f t="shared" si="0"/>
      </c>
      <c r="B22" s="23"/>
      <c r="C22" s="23"/>
      <c r="D22" s="23"/>
      <c r="E22" s="23"/>
      <c r="F22" s="55"/>
      <c r="G22" s="55"/>
      <c r="H22" s="55"/>
      <c r="I22" s="56"/>
    </row>
    <row r="23" spans="1:9" ht="12.75">
      <c r="A23" s="30">
        <f t="shared" si="0"/>
      </c>
      <c r="B23" s="23"/>
      <c r="C23" s="23"/>
      <c r="D23" s="23"/>
      <c r="E23" s="23"/>
      <c r="F23" s="55"/>
      <c r="G23" s="55"/>
      <c r="H23" s="55"/>
      <c r="I23" s="56"/>
    </row>
    <row r="24" spans="1:9" ht="12.75">
      <c r="A24" s="30">
        <f t="shared" si="0"/>
      </c>
      <c r="B24" s="23"/>
      <c r="C24" s="23"/>
      <c r="D24" s="23"/>
      <c r="E24" s="23"/>
      <c r="F24" s="55"/>
      <c r="G24" s="55"/>
      <c r="H24" s="55"/>
      <c r="I24" s="56"/>
    </row>
    <row r="25" spans="1:9" ht="12.75">
      <c r="A25" s="30">
        <f t="shared" si="0"/>
      </c>
      <c r="B25" s="23"/>
      <c r="C25" s="23"/>
      <c r="D25" s="23"/>
      <c r="E25" s="23"/>
      <c r="F25" s="55"/>
      <c r="G25" s="55"/>
      <c r="H25" s="55"/>
      <c r="I25" s="56"/>
    </row>
    <row r="26" spans="1:9" ht="12.75">
      <c r="A26" s="30">
        <f t="shared" si="0"/>
      </c>
      <c r="B26" s="23"/>
      <c r="C26" s="23"/>
      <c r="D26" s="23"/>
      <c r="E26" s="23"/>
      <c r="F26" s="55"/>
      <c r="G26" s="55"/>
      <c r="H26" s="55"/>
      <c r="I26" s="56"/>
    </row>
    <row r="27" spans="1:9" ht="12.75">
      <c r="A27" s="30">
        <f t="shared" si="0"/>
      </c>
      <c r="B27" s="23"/>
      <c r="C27" s="23"/>
      <c r="D27" s="23"/>
      <c r="E27" s="23"/>
      <c r="F27" s="55"/>
      <c r="G27" s="55"/>
      <c r="H27" s="55"/>
      <c r="I27" s="56"/>
    </row>
    <row r="28" spans="1:9" ht="12.75">
      <c r="A28" s="30">
        <f t="shared" si="0"/>
      </c>
      <c r="B28" s="23"/>
      <c r="C28" s="23"/>
      <c r="D28" s="23"/>
      <c r="E28" s="23"/>
      <c r="F28" s="55"/>
      <c r="G28" s="55"/>
      <c r="H28" s="55"/>
      <c r="I28" s="56"/>
    </row>
    <row r="29" spans="1:9" ht="12.75">
      <c r="A29" s="30">
        <f t="shared" si="0"/>
      </c>
      <c r="B29" s="23"/>
      <c r="C29" s="23"/>
      <c r="D29" s="23"/>
      <c r="E29" s="23"/>
      <c r="F29" s="55"/>
      <c r="G29" s="55"/>
      <c r="H29" s="55"/>
      <c r="I29" s="56"/>
    </row>
    <row r="30" spans="1:9" ht="12.75">
      <c r="A30" s="30">
        <f t="shared" si="0"/>
      </c>
      <c r="B30" s="23"/>
      <c r="C30" s="23"/>
      <c r="D30" s="23"/>
      <c r="E30" s="23"/>
      <c r="F30" s="55"/>
      <c r="G30" s="55"/>
      <c r="H30" s="55"/>
      <c r="I30" s="56"/>
    </row>
    <row r="31" spans="1:9" ht="12.75">
      <c r="A31" s="30">
        <f t="shared" si="0"/>
      </c>
      <c r="B31" s="23"/>
      <c r="C31" s="23"/>
      <c r="D31" s="23"/>
      <c r="E31" s="23"/>
      <c r="F31" s="55"/>
      <c r="G31" s="55"/>
      <c r="H31" s="55"/>
      <c r="I31" s="56"/>
    </row>
    <row r="32" spans="1:9" ht="12.75">
      <c r="A32" s="30">
        <f t="shared" si="0"/>
      </c>
      <c r="B32" s="23"/>
      <c r="C32" s="23"/>
      <c r="D32" s="23"/>
      <c r="E32" s="23"/>
      <c r="F32" s="55"/>
      <c r="G32" s="55"/>
      <c r="H32" s="55"/>
      <c r="I32" s="56"/>
    </row>
    <row r="33" spans="1:9" ht="12.75">
      <c r="A33" s="30">
        <f t="shared" si="0"/>
      </c>
      <c r="B33" s="23"/>
      <c r="C33" s="23"/>
      <c r="D33" s="23"/>
      <c r="E33" s="23"/>
      <c r="F33" s="55"/>
      <c r="G33" s="55"/>
      <c r="H33" s="55"/>
      <c r="I33" s="56"/>
    </row>
    <row r="34" spans="1:9" ht="12.75">
      <c r="A34" s="30">
        <f t="shared" si="0"/>
      </c>
      <c r="B34" s="23"/>
      <c r="C34" s="23"/>
      <c r="D34" s="23"/>
      <c r="E34" s="23"/>
      <c r="F34" s="55"/>
      <c r="G34" s="55"/>
      <c r="H34" s="55"/>
      <c r="I34" s="56"/>
    </row>
    <row r="35" spans="1:9" ht="12.75">
      <c r="A35" s="30">
        <f t="shared" si="0"/>
      </c>
      <c r="B35" s="23"/>
      <c r="C35" s="23"/>
      <c r="D35" s="23"/>
      <c r="E35" s="23"/>
      <c r="F35" s="55"/>
      <c r="G35" s="55"/>
      <c r="H35" s="55"/>
      <c r="I35" s="56"/>
    </row>
    <row r="36" spans="1:9" ht="12.75">
      <c r="A36" s="30">
        <f t="shared" si="0"/>
      </c>
      <c r="B36" s="23"/>
      <c r="C36" s="23"/>
      <c r="D36" s="23"/>
      <c r="E36" s="23"/>
      <c r="F36" s="55"/>
      <c r="G36" s="55"/>
      <c r="H36" s="55"/>
      <c r="I36" s="56"/>
    </row>
    <row r="37" spans="1:9" ht="12.75">
      <c r="A37" s="30">
        <f t="shared" si="0"/>
      </c>
      <c r="B37" s="23"/>
      <c r="C37" s="23"/>
      <c r="D37" s="23"/>
      <c r="E37" s="23"/>
      <c r="F37" s="55"/>
      <c r="G37" s="55"/>
      <c r="H37" s="55"/>
      <c r="I37" s="56"/>
    </row>
    <row r="38" spans="1:9" ht="12.75">
      <c r="A38" s="30">
        <f t="shared" si="0"/>
      </c>
      <c r="B38" s="23"/>
      <c r="C38" s="23"/>
      <c r="D38" s="23"/>
      <c r="E38" s="23"/>
      <c r="F38" s="55"/>
      <c r="G38" s="55"/>
      <c r="H38" s="55"/>
      <c r="I38" s="56"/>
    </row>
    <row r="39" spans="1:9" ht="12.75">
      <c r="A39" s="30">
        <f t="shared" si="0"/>
      </c>
      <c r="B39" s="23"/>
      <c r="C39" s="23"/>
      <c r="D39" s="23"/>
      <c r="E39" s="23"/>
      <c r="F39" s="55"/>
      <c r="G39" s="55"/>
      <c r="H39" s="55"/>
      <c r="I39" s="56"/>
    </row>
    <row r="40" spans="1:9" ht="12.75">
      <c r="A40" s="30">
        <f t="shared" si="0"/>
      </c>
      <c r="B40" s="23"/>
      <c r="C40" s="23"/>
      <c r="D40" s="23"/>
      <c r="E40" s="23"/>
      <c r="F40" s="55"/>
      <c r="G40" s="55"/>
      <c r="H40" s="55"/>
      <c r="I40" s="56"/>
    </row>
    <row r="41" spans="1:9" ht="12.75">
      <c r="A41" s="30">
        <f t="shared" si="0"/>
      </c>
      <c r="B41" s="23"/>
      <c r="C41" s="23"/>
      <c r="D41" s="23"/>
      <c r="E41" s="23"/>
      <c r="F41" s="55"/>
      <c r="G41" s="55"/>
      <c r="H41" s="55"/>
      <c r="I41" s="56"/>
    </row>
    <row r="42" spans="1:9" ht="12.75">
      <c r="A42" s="30">
        <f t="shared" si="0"/>
      </c>
      <c r="B42" s="23"/>
      <c r="C42" s="23"/>
      <c r="D42" s="23"/>
      <c r="E42" s="23"/>
      <c r="F42" s="55"/>
      <c r="G42" s="55"/>
      <c r="H42" s="55"/>
      <c r="I42" s="56"/>
    </row>
    <row r="43" spans="1:9" ht="12.75">
      <c r="A43" s="30">
        <f t="shared" si="0"/>
      </c>
      <c r="B43" s="23"/>
      <c r="C43" s="23"/>
      <c r="D43" s="23"/>
      <c r="E43" s="23"/>
      <c r="F43" s="55"/>
      <c r="G43" s="55"/>
      <c r="H43" s="55"/>
      <c r="I43" s="56"/>
    </row>
    <row r="44" spans="1:9" ht="12.75">
      <c r="A44" s="30">
        <f t="shared" si="0"/>
      </c>
      <c r="B44" s="23"/>
      <c r="C44" s="23"/>
      <c r="D44" s="23"/>
      <c r="E44" s="23"/>
      <c r="F44" s="55"/>
      <c r="G44" s="55"/>
      <c r="H44" s="55"/>
      <c r="I44" s="56"/>
    </row>
    <row r="45" spans="1:9" ht="12.75">
      <c r="A45" s="30">
        <f t="shared" si="0"/>
      </c>
      <c r="B45" s="23"/>
      <c r="C45" s="23"/>
      <c r="D45" s="23"/>
      <c r="E45" s="23"/>
      <c r="F45" s="55"/>
      <c r="G45" s="55"/>
      <c r="H45" s="55"/>
      <c r="I45" s="56"/>
    </row>
    <row r="46" spans="1:9" ht="12.75">
      <c r="A46" s="30">
        <f t="shared" si="0"/>
      </c>
      <c r="B46" s="23"/>
      <c r="C46" s="23"/>
      <c r="D46" s="23"/>
      <c r="E46" s="23"/>
      <c r="F46" s="55"/>
      <c r="G46" s="55"/>
      <c r="H46" s="55"/>
      <c r="I46" s="56"/>
    </row>
    <row r="47" spans="1:9" ht="12.75">
      <c r="A47" s="30">
        <f t="shared" si="0"/>
      </c>
      <c r="B47" s="23"/>
      <c r="C47" s="23"/>
      <c r="D47" s="23"/>
      <c r="E47" s="23"/>
      <c r="F47" s="55"/>
      <c r="G47" s="55"/>
      <c r="H47" s="55"/>
      <c r="I47" s="56"/>
    </row>
    <row r="48" spans="1:9" ht="12.75">
      <c r="A48" s="30">
        <f t="shared" si="0"/>
      </c>
      <c r="B48" s="23"/>
      <c r="C48" s="23"/>
      <c r="D48" s="23"/>
      <c r="E48" s="23"/>
      <c r="F48" s="55"/>
      <c r="G48" s="55"/>
      <c r="H48" s="55"/>
      <c r="I48" s="56"/>
    </row>
    <row r="49" spans="1:9" ht="12.75">
      <c r="A49" s="30">
        <f t="shared" si="0"/>
      </c>
      <c r="B49" s="23"/>
      <c r="C49" s="23"/>
      <c r="D49" s="23"/>
      <c r="E49" s="23"/>
      <c r="F49" s="55"/>
      <c r="G49" s="55"/>
      <c r="H49" s="55"/>
      <c r="I49" s="56"/>
    </row>
    <row r="50" spans="1:9" ht="12.75">
      <c r="A50" s="30">
        <f t="shared" si="0"/>
      </c>
      <c r="B50" s="23"/>
      <c r="C50" s="23"/>
      <c r="D50" s="23"/>
      <c r="E50" s="23"/>
      <c r="F50" s="55"/>
      <c r="G50" s="55"/>
      <c r="H50" s="55"/>
      <c r="I50" s="56"/>
    </row>
    <row r="51" spans="1:9" ht="12.75">
      <c r="A51" s="30">
        <f t="shared" si="0"/>
      </c>
      <c r="B51" s="23"/>
      <c r="C51" s="23"/>
      <c r="D51" s="23"/>
      <c r="E51" s="23"/>
      <c r="F51" s="55"/>
      <c r="G51" s="55"/>
      <c r="H51" s="55"/>
      <c r="I51" s="56"/>
    </row>
    <row r="52" spans="1:9" ht="12.75">
      <c r="A52" s="30">
        <f t="shared" si="0"/>
      </c>
      <c r="B52" s="23"/>
      <c r="C52" s="23"/>
      <c r="D52" s="23"/>
      <c r="E52" s="23"/>
      <c r="F52" s="55"/>
      <c r="G52" s="55"/>
      <c r="H52" s="55"/>
      <c r="I52" s="56"/>
    </row>
    <row r="53" spans="1:9" ht="12.75">
      <c r="A53" s="30">
        <f t="shared" si="0"/>
      </c>
      <c r="B53" s="23"/>
      <c r="C53" s="23"/>
      <c r="D53" s="23"/>
      <c r="E53" s="23"/>
      <c r="F53" s="55"/>
      <c r="G53" s="55"/>
      <c r="H53" s="55"/>
      <c r="I53" s="56"/>
    </row>
    <row r="54" spans="1:9" ht="12.75">
      <c r="A54" s="30">
        <f t="shared" si="0"/>
      </c>
      <c r="B54" s="23"/>
      <c r="C54" s="23"/>
      <c r="D54" s="23"/>
      <c r="E54" s="23"/>
      <c r="F54" s="55"/>
      <c r="G54" s="55"/>
      <c r="H54" s="55"/>
      <c r="I54" s="56"/>
    </row>
    <row r="55" spans="1:9" ht="12.75">
      <c r="A55" s="30">
        <f t="shared" si="0"/>
      </c>
      <c r="B55" s="23"/>
      <c r="C55" s="23"/>
      <c r="D55" s="23"/>
      <c r="E55" s="23"/>
      <c r="F55" s="55"/>
      <c r="G55" s="55"/>
      <c r="H55" s="55"/>
      <c r="I55" s="56"/>
    </row>
    <row r="56" spans="1:9" ht="12.75">
      <c r="A56" s="30">
        <f t="shared" si="0"/>
      </c>
      <c r="B56" s="23"/>
      <c r="C56" s="23"/>
      <c r="D56" s="23"/>
      <c r="E56" s="23"/>
      <c r="F56" s="55"/>
      <c r="G56" s="55"/>
      <c r="H56" s="55"/>
      <c r="I56" s="56"/>
    </row>
    <row r="57" spans="1:9" ht="12.75">
      <c r="A57" s="30">
        <f t="shared" si="0"/>
      </c>
      <c r="B57" s="23"/>
      <c r="C57" s="23"/>
      <c r="D57" s="23"/>
      <c r="E57" s="23"/>
      <c r="F57" s="55"/>
      <c r="G57" s="55"/>
      <c r="H57" s="55"/>
      <c r="I57" s="56"/>
    </row>
    <row r="58" spans="1:9" ht="12.75">
      <c r="A58" s="30">
        <f t="shared" si="0"/>
      </c>
      <c r="B58" s="23"/>
      <c r="C58" s="23"/>
      <c r="D58" s="23"/>
      <c r="E58" s="23"/>
      <c r="F58" s="55"/>
      <c r="G58" s="55"/>
      <c r="H58" s="55"/>
      <c r="I58" s="56"/>
    </row>
    <row r="59" spans="1:9" ht="12.75">
      <c r="A59" s="30">
        <f t="shared" si="0"/>
      </c>
      <c r="B59" s="23"/>
      <c r="C59" s="23"/>
      <c r="D59" s="23"/>
      <c r="E59" s="23"/>
      <c r="F59" s="55"/>
      <c r="G59" s="55"/>
      <c r="H59" s="55"/>
      <c r="I59" s="56"/>
    </row>
    <row r="60" spans="1:9" ht="12.75">
      <c r="A60" s="30">
        <f t="shared" si="0"/>
      </c>
      <c r="B60" s="23"/>
      <c r="C60" s="23"/>
      <c r="D60" s="23"/>
      <c r="E60" s="23"/>
      <c r="F60" s="55"/>
      <c r="G60" s="55"/>
      <c r="H60" s="55"/>
      <c r="I60" s="56"/>
    </row>
    <row r="61" spans="1:9" ht="12.75">
      <c r="A61" s="30">
        <f t="shared" si="0"/>
      </c>
      <c r="B61" s="23"/>
      <c r="C61" s="23"/>
      <c r="D61" s="23"/>
      <c r="E61" s="23"/>
      <c r="F61" s="55"/>
      <c r="G61" s="55"/>
      <c r="H61" s="55"/>
      <c r="I61" s="56"/>
    </row>
    <row r="62" spans="1:9" ht="12.75">
      <c r="A62" s="30">
        <f t="shared" si="0"/>
      </c>
      <c r="B62" s="23"/>
      <c r="C62" s="23"/>
      <c r="D62" s="23"/>
      <c r="E62" s="23"/>
      <c r="F62" s="55"/>
      <c r="G62" s="55"/>
      <c r="H62" s="55"/>
      <c r="I62" s="56"/>
    </row>
    <row r="63" spans="1:9" ht="12.75">
      <c r="A63" s="30">
        <f t="shared" si="0"/>
      </c>
      <c r="B63" s="23"/>
      <c r="C63" s="23"/>
      <c r="D63" s="23"/>
      <c r="E63" s="23"/>
      <c r="F63" s="55"/>
      <c r="G63" s="55"/>
      <c r="H63" s="55"/>
      <c r="I63" s="56"/>
    </row>
    <row r="64" spans="1:9" ht="12.75">
      <c r="A64" s="30">
        <f t="shared" si="0"/>
      </c>
      <c r="B64" s="23"/>
      <c r="C64" s="23"/>
      <c r="D64" s="23"/>
      <c r="E64" s="23"/>
      <c r="F64" s="55"/>
      <c r="G64" s="55"/>
      <c r="H64" s="55"/>
      <c r="I64" s="56"/>
    </row>
    <row r="65" spans="1:9" ht="12.75">
      <c r="A65" s="30">
        <f t="shared" si="0"/>
      </c>
      <c r="B65" s="23"/>
      <c r="C65" s="23"/>
      <c r="D65" s="23"/>
      <c r="E65" s="23"/>
      <c r="F65" s="55"/>
      <c r="G65" s="55"/>
      <c r="H65" s="55"/>
      <c r="I65" s="56"/>
    </row>
    <row r="66" spans="1:9" ht="12.75">
      <c r="A66" s="30">
        <f t="shared" si="0"/>
      </c>
      <c r="B66" s="23"/>
      <c r="C66" s="23"/>
      <c r="D66" s="23"/>
      <c r="E66" s="23"/>
      <c r="F66" s="55"/>
      <c r="G66" s="55"/>
      <c r="H66" s="55"/>
      <c r="I66" s="56"/>
    </row>
    <row r="67" spans="1:9" ht="12.75">
      <c r="A67" s="30">
        <f t="shared" si="0"/>
      </c>
      <c r="B67" s="23"/>
      <c r="C67" s="23"/>
      <c r="D67" s="23"/>
      <c r="E67" s="23"/>
      <c r="F67" s="55"/>
      <c r="G67" s="55"/>
      <c r="H67" s="55"/>
      <c r="I67" s="56"/>
    </row>
    <row r="68" spans="1:9" ht="12.75">
      <c r="A68" s="30">
        <f t="shared" si="0"/>
      </c>
      <c r="B68" s="23"/>
      <c r="C68" s="23"/>
      <c r="D68" s="23"/>
      <c r="E68" s="23"/>
      <c r="F68" s="55"/>
      <c r="G68" s="55"/>
      <c r="H68" s="55"/>
      <c r="I68" s="56"/>
    </row>
    <row r="69" spans="1:9" ht="12.75">
      <c r="A69" s="30">
        <f t="shared" si="0"/>
      </c>
      <c r="B69" s="23"/>
      <c r="C69" s="23"/>
      <c r="D69" s="23"/>
      <c r="E69" s="23"/>
      <c r="F69" s="55"/>
      <c r="G69" s="55"/>
      <c r="H69" s="55"/>
      <c r="I69" s="56"/>
    </row>
    <row r="70" spans="1:9" ht="12.75">
      <c r="A70" s="30">
        <f aca="true" t="shared" si="1" ref="A70:A100">IF(B70&lt;&gt;"",A69+1,"")</f>
      </c>
      <c r="B70" s="23"/>
      <c r="C70" s="23"/>
      <c r="D70" s="23"/>
      <c r="E70" s="23"/>
      <c r="F70" s="55"/>
      <c r="G70" s="55"/>
      <c r="H70" s="55"/>
      <c r="I70" s="56"/>
    </row>
    <row r="71" spans="1:9" ht="12.75">
      <c r="A71" s="30">
        <f t="shared" si="1"/>
      </c>
      <c r="B71" s="23"/>
      <c r="C71" s="23"/>
      <c r="D71" s="23"/>
      <c r="E71" s="23"/>
      <c r="F71" s="55"/>
      <c r="G71" s="55"/>
      <c r="H71" s="55"/>
      <c r="I71" s="56"/>
    </row>
    <row r="72" spans="1:9" ht="12.75">
      <c r="A72" s="30">
        <f t="shared" si="1"/>
      </c>
      <c r="B72" s="23"/>
      <c r="C72" s="23"/>
      <c r="D72" s="23"/>
      <c r="E72" s="23"/>
      <c r="F72" s="55"/>
      <c r="G72" s="55"/>
      <c r="H72" s="55"/>
      <c r="I72" s="56"/>
    </row>
    <row r="73" spans="1:9" ht="12.75">
      <c r="A73" s="30">
        <f t="shared" si="1"/>
      </c>
      <c r="B73" s="23"/>
      <c r="C73" s="23"/>
      <c r="D73" s="23"/>
      <c r="E73" s="23"/>
      <c r="F73" s="55"/>
      <c r="G73" s="55"/>
      <c r="H73" s="55"/>
      <c r="I73" s="56"/>
    </row>
    <row r="74" spans="1:9" ht="12.75">
      <c r="A74" s="30">
        <f t="shared" si="1"/>
      </c>
      <c r="B74" s="23"/>
      <c r="C74" s="23"/>
      <c r="D74" s="23"/>
      <c r="E74" s="23"/>
      <c r="F74" s="55"/>
      <c r="G74" s="55"/>
      <c r="H74" s="55"/>
      <c r="I74" s="56"/>
    </row>
    <row r="75" spans="1:9" ht="12.75">
      <c r="A75" s="30">
        <f t="shared" si="1"/>
      </c>
      <c r="B75" s="23"/>
      <c r="C75" s="23"/>
      <c r="D75" s="23"/>
      <c r="E75" s="23"/>
      <c r="F75" s="55"/>
      <c r="G75" s="55"/>
      <c r="H75" s="55"/>
      <c r="I75" s="56"/>
    </row>
    <row r="76" spans="1:9" ht="12.75">
      <c r="A76" s="30">
        <f t="shared" si="1"/>
      </c>
      <c r="B76" s="23"/>
      <c r="C76" s="23"/>
      <c r="D76" s="23"/>
      <c r="E76" s="23"/>
      <c r="F76" s="55"/>
      <c r="G76" s="55"/>
      <c r="H76" s="55"/>
      <c r="I76" s="56"/>
    </row>
    <row r="77" spans="1:9" ht="12.75">
      <c r="A77" s="30">
        <f t="shared" si="1"/>
      </c>
      <c r="B77" s="23"/>
      <c r="C77" s="23"/>
      <c r="D77" s="23"/>
      <c r="E77" s="23"/>
      <c r="F77" s="55"/>
      <c r="G77" s="55"/>
      <c r="H77" s="55"/>
      <c r="I77" s="56"/>
    </row>
    <row r="78" spans="1:9" ht="12.75">
      <c r="A78" s="30">
        <f t="shared" si="1"/>
      </c>
      <c r="B78" s="23"/>
      <c r="C78" s="23"/>
      <c r="D78" s="23"/>
      <c r="E78" s="23"/>
      <c r="F78" s="55"/>
      <c r="G78" s="55"/>
      <c r="H78" s="55"/>
      <c r="I78" s="56"/>
    </row>
    <row r="79" spans="1:9" ht="12.75">
      <c r="A79" s="30">
        <f t="shared" si="1"/>
      </c>
      <c r="B79" s="23"/>
      <c r="C79" s="23"/>
      <c r="D79" s="23"/>
      <c r="E79" s="23"/>
      <c r="F79" s="55"/>
      <c r="G79" s="55"/>
      <c r="H79" s="55"/>
      <c r="I79" s="56"/>
    </row>
    <row r="80" spans="1:9" ht="12.75">
      <c r="A80" s="30">
        <f t="shared" si="1"/>
      </c>
      <c r="B80" s="23"/>
      <c r="C80" s="23"/>
      <c r="D80" s="23"/>
      <c r="E80" s="23"/>
      <c r="F80" s="55"/>
      <c r="G80" s="55"/>
      <c r="H80" s="55"/>
      <c r="I80" s="56"/>
    </row>
    <row r="81" spans="1:9" ht="12.75">
      <c r="A81" s="30">
        <f t="shared" si="1"/>
      </c>
      <c r="B81" s="23"/>
      <c r="C81" s="23"/>
      <c r="D81" s="23"/>
      <c r="E81" s="23"/>
      <c r="F81" s="55"/>
      <c r="G81" s="55"/>
      <c r="H81" s="55"/>
      <c r="I81" s="56"/>
    </row>
    <row r="82" spans="1:9" ht="12.75">
      <c r="A82" s="30">
        <f t="shared" si="1"/>
      </c>
      <c r="B82" s="23"/>
      <c r="C82" s="23"/>
      <c r="D82" s="23"/>
      <c r="E82" s="23"/>
      <c r="F82" s="55"/>
      <c r="G82" s="55"/>
      <c r="H82" s="55"/>
      <c r="I82" s="56"/>
    </row>
    <row r="83" spans="1:9" ht="12.75">
      <c r="A83" s="30">
        <f t="shared" si="1"/>
      </c>
      <c r="B83" s="23"/>
      <c r="C83" s="23"/>
      <c r="D83" s="23"/>
      <c r="E83" s="23"/>
      <c r="F83" s="55"/>
      <c r="G83" s="55"/>
      <c r="H83" s="55"/>
      <c r="I83" s="56"/>
    </row>
    <row r="84" spans="1:9" ht="12.75">
      <c r="A84" s="30">
        <f t="shared" si="1"/>
      </c>
      <c r="B84" s="23"/>
      <c r="C84" s="23"/>
      <c r="D84" s="23"/>
      <c r="E84" s="23"/>
      <c r="F84" s="55"/>
      <c r="G84" s="55"/>
      <c r="H84" s="55"/>
      <c r="I84" s="56"/>
    </row>
    <row r="85" spans="1:9" ht="12.75">
      <c r="A85" s="30">
        <f t="shared" si="1"/>
      </c>
      <c r="B85" s="23"/>
      <c r="C85" s="23"/>
      <c r="D85" s="23"/>
      <c r="E85" s="23"/>
      <c r="F85" s="55"/>
      <c r="G85" s="55"/>
      <c r="H85" s="55"/>
      <c r="I85" s="56"/>
    </row>
    <row r="86" spans="1:9" ht="12.75">
      <c r="A86" s="30">
        <f t="shared" si="1"/>
      </c>
      <c r="B86" s="23"/>
      <c r="C86" s="23"/>
      <c r="D86" s="23"/>
      <c r="E86" s="23"/>
      <c r="F86" s="55"/>
      <c r="G86" s="55"/>
      <c r="H86" s="55"/>
      <c r="I86" s="56"/>
    </row>
    <row r="87" spans="1:9" ht="12.75">
      <c r="A87" s="30">
        <f t="shared" si="1"/>
      </c>
      <c r="B87" s="23"/>
      <c r="C87" s="23"/>
      <c r="D87" s="23"/>
      <c r="E87" s="23"/>
      <c r="F87" s="55"/>
      <c r="G87" s="55"/>
      <c r="H87" s="55"/>
      <c r="I87" s="56"/>
    </row>
    <row r="88" spans="1:9" ht="12.75">
      <c r="A88" s="30">
        <f t="shared" si="1"/>
      </c>
      <c r="B88" s="23"/>
      <c r="C88" s="23"/>
      <c r="D88" s="23"/>
      <c r="E88" s="23"/>
      <c r="F88" s="55"/>
      <c r="G88" s="55"/>
      <c r="H88" s="55"/>
      <c r="I88" s="56"/>
    </row>
    <row r="89" spans="1:9" ht="12.75">
      <c r="A89" s="30">
        <f t="shared" si="1"/>
      </c>
      <c r="B89" s="23"/>
      <c r="C89" s="23"/>
      <c r="D89" s="23"/>
      <c r="E89" s="23"/>
      <c r="F89" s="55"/>
      <c r="G89" s="55"/>
      <c r="H89" s="55"/>
      <c r="I89" s="56"/>
    </row>
    <row r="90" spans="1:9" ht="12.75">
      <c r="A90" s="30">
        <f t="shared" si="1"/>
      </c>
      <c r="B90" s="23"/>
      <c r="C90" s="23"/>
      <c r="D90" s="23"/>
      <c r="E90" s="23"/>
      <c r="F90" s="55"/>
      <c r="G90" s="55"/>
      <c r="H90" s="55"/>
      <c r="I90" s="56"/>
    </row>
    <row r="91" spans="1:9" ht="12.75">
      <c r="A91" s="30">
        <f t="shared" si="1"/>
      </c>
      <c r="B91" s="23"/>
      <c r="C91" s="23"/>
      <c r="D91" s="23"/>
      <c r="E91" s="23"/>
      <c r="F91" s="55"/>
      <c r="G91" s="55"/>
      <c r="H91" s="55"/>
      <c r="I91" s="56"/>
    </row>
    <row r="92" spans="1:9" ht="12.75">
      <c r="A92" s="30">
        <f t="shared" si="1"/>
      </c>
      <c r="B92" s="23"/>
      <c r="C92" s="23"/>
      <c r="D92" s="23"/>
      <c r="E92" s="23"/>
      <c r="F92" s="55"/>
      <c r="G92" s="55"/>
      <c r="H92" s="55"/>
      <c r="I92" s="56"/>
    </row>
    <row r="93" spans="1:9" ht="12.75">
      <c r="A93" s="30">
        <f t="shared" si="1"/>
      </c>
      <c r="B93" s="23"/>
      <c r="C93" s="23"/>
      <c r="D93" s="23"/>
      <c r="E93" s="23"/>
      <c r="F93" s="55"/>
      <c r="G93" s="55"/>
      <c r="H93" s="55"/>
      <c r="I93" s="56"/>
    </row>
    <row r="94" spans="1:9" ht="12.75">
      <c r="A94" s="30">
        <f t="shared" si="1"/>
      </c>
      <c r="B94" s="23"/>
      <c r="C94" s="23"/>
      <c r="D94" s="23"/>
      <c r="E94" s="23"/>
      <c r="F94" s="55"/>
      <c r="G94" s="55"/>
      <c r="H94" s="55"/>
      <c r="I94" s="56"/>
    </row>
    <row r="95" spans="1:9" ht="12.75">
      <c r="A95" s="30">
        <f t="shared" si="1"/>
      </c>
      <c r="B95" s="23"/>
      <c r="C95" s="23"/>
      <c r="D95" s="23"/>
      <c r="E95" s="23"/>
      <c r="F95" s="55"/>
      <c r="G95" s="55"/>
      <c r="H95" s="55"/>
      <c r="I95" s="56"/>
    </row>
    <row r="96" spans="1:9" ht="12.75">
      <c r="A96" s="30">
        <f t="shared" si="1"/>
      </c>
      <c r="B96" s="23"/>
      <c r="C96" s="23"/>
      <c r="D96" s="23"/>
      <c r="E96" s="23"/>
      <c r="F96" s="55"/>
      <c r="G96" s="55"/>
      <c r="H96" s="55"/>
      <c r="I96" s="56"/>
    </row>
    <row r="97" spans="1:9" ht="12.75">
      <c r="A97" s="30">
        <f t="shared" si="1"/>
      </c>
      <c r="B97" s="23"/>
      <c r="C97" s="23"/>
      <c r="D97" s="23"/>
      <c r="E97" s="23"/>
      <c r="F97" s="55"/>
      <c r="G97" s="55"/>
      <c r="H97" s="55"/>
      <c r="I97" s="56"/>
    </row>
    <row r="98" spans="1:9" ht="12.75">
      <c r="A98" s="30">
        <f t="shared" si="1"/>
      </c>
      <c r="B98" s="23"/>
      <c r="C98" s="23"/>
      <c r="D98" s="23"/>
      <c r="E98" s="23"/>
      <c r="F98" s="55"/>
      <c r="G98" s="55"/>
      <c r="H98" s="55"/>
      <c r="I98" s="56"/>
    </row>
    <row r="99" spans="1:9" ht="12.75">
      <c r="A99" s="30">
        <f t="shared" si="1"/>
      </c>
      <c r="B99" s="23"/>
      <c r="C99" s="23"/>
      <c r="D99" s="23"/>
      <c r="E99" s="23"/>
      <c r="F99" s="55"/>
      <c r="G99" s="55"/>
      <c r="H99" s="55"/>
      <c r="I99" s="56"/>
    </row>
    <row r="100" spans="1:9" ht="13.5" thickBot="1">
      <c r="A100" s="30">
        <f t="shared" si="1"/>
      </c>
      <c r="B100" s="25"/>
      <c r="C100" s="25"/>
      <c r="D100" s="25"/>
      <c r="E100" s="25"/>
      <c r="F100" s="57"/>
      <c r="G100" s="57"/>
      <c r="H100" s="57"/>
      <c r="I100" s="58"/>
    </row>
    <row r="101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5.625" style="0" bestFit="1" customWidth="1"/>
    <col min="6" max="6" width="4.25390625" style="0" bestFit="1" customWidth="1"/>
    <col min="7" max="7" width="4.00390625" style="0" bestFit="1" customWidth="1"/>
  </cols>
  <sheetData>
    <row r="2" ht="15.75">
      <c r="B2" s="80" t="s">
        <v>85</v>
      </c>
    </row>
    <row r="4" spans="2:7" ht="13.5" thickBot="1">
      <c r="B4" s="79" t="s">
        <v>15</v>
      </c>
      <c r="C4" s="79" t="s">
        <v>2</v>
      </c>
      <c r="D4" s="79" t="s">
        <v>67</v>
      </c>
      <c r="E4" s="79" t="s">
        <v>81</v>
      </c>
      <c r="F4" s="79" t="s">
        <v>82</v>
      </c>
      <c r="G4" s="79" t="s">
        <v>14</v>
      </c>
    </row>
    <row r="5" spans="2:7" ht="13.5" thickTop="1">
      <c r="B5" s="22">
        <v>1</v>
      </c>
      <c r="C5" s="22">
        <v>36</v>
      </c>
      <c r="D5" s="22" t="s">
        <v>70</v>
      </c>
      <c r="E5" s="22">
        <v>13</v>
      </c>
      <c r="F5" s="22"/>
      <c r="G5" s="22">
        <v>130</v>
      </c>
    </row>
    <row r="6" spans="2:7" ht="12.75">
      <c r="B6" s="24">
        <v>2</v>
      </c>
      <c r="C6" s="24">
        <v>57</v>
      </c>
      <c r="D6" s="24" t="s">
        <v>75</v>
      </c>
      <c r="E6" s="24">
        <v>12</v>
      </c>
      <c r="F6" s="24"/>
      <c r="G6" s="24">
        <v>120</v>
      </c>
    </row>
    <row r="7" spans="2:7" ht="12.75">
      <c r="B7" s="24">
        <v>3</v>
      </c>
      <c r="C7" s="24">
        <v>97</v>
      </c>
      <c r="D7" s="24" t="s">
        <v>76</v>
      </c>
      <c r="E7" s="24">
        <v>8</v>
      </c>
      <c r="F7" s="24"/>
      <c r="G7" s="24">
        <v>80</v>
      </c>
    </row>
    <row r="8" spans="2:7" ht="12.75">
      <c r="B8" s="24">
        <v>4</v>
      </c>
      <c r="C8" s="24">
        <v>101</v>
      </c>
      <c r="D8" s="24" t="s">
        <v>69</v>
      </c>
      <c r="E8" s="24">
        <v>6</v>
      </c>
      <c r="F8" s="24"/>
      <c r="G8" s="24">
        <v>60</v>
      </c>
    </row>
    <row r="9" spans="2:7" ht="12.75">
      <c r="B9" s="24">
        <v>4</v>
      </c>
      <c r="C9" s="24">
        <v>60</v>
      </c>
      <c r="D9" s="24" t="s">
        <v>72</v>
      </c>
      <c r="E9" s="24">
        <v>6</v>
      </c>
      <c r="F9" s="24"/>
      <c r="G9" s="24">
        <v>60</v>
      </c>
    </row>
    <row r="10" spans="2:7" ht="12.75">
      <c r="B10" s="24">
        <v>5</v>
      </c>
      <c r="C10" s="24">
        <v>70</v>
      </c>
      <c r="D10" s="24" t="s">
        <v>77</v>
      </c>
      <c r="E10" s="24">
        <v>4</v>
      </c>
      <c r="F10" s="24"/>
      <c r="G10" s="24">
        <v>40</v>
      </c>
    </row>
    <row r="11" spans="2:7" ht="12.75">
      <c r="B11" s="24">
        <v>5</v>
      </c>
      <c r="C11" s="24">
        <v>105</v>
      </c>
      <c r="D11" s="24" t="s">
        <v>80</v>
      </c>
      <c r="E11" s="24">
        <v>4</v>
      </c>
      <c r="F11" s="24"/>
      <c r="G11" s="24">
        <v>40</v>
      </c>
    </row>
    <row r="12" spans="2:7" ht="12.75">
      <c r="B12" s="24">
        <v>6</v>
      </c>
      <c r="C12" s="24">
        <v>14</v>
      </c>
      <c r="D12" s="24" t="s">
        <v>68</v>
      </c>
      <c r="E12" s="24">
        <v>2</v>
      </c>
      <c r="F12" s="24"/>
      <c r="G12" s="24">
        <v>20</v>
      </c>
    </row>
    <row r="13" spans="2:7" ht="12.75">
      <c r="B13" s="24">
        <v>6</v>
      </c>
      <c r="C13" s="24">
        <v>7</v>
      </c>
      <c r="D13" s="24" t="s">
        <v>79</v>
      </c>
      <c r="E13" s="24">
        <v>2</v>
      </c>
      <c r="F13" s="24"/>
      <c r="G13" s="24">
        <v>20</v>
      </c>
    </row>
    <row r="14" spans="2:7" ht="12.75">
      <c r="B14" s="24">
        <v>7</v>
      </c>
      <c r="C14" s="24">
        <v>82</v>
      </c>
      <c r="D14" s="24" t="s">
        <v>71</v>
      </c>
      <c r="E14" s="24">
        <v>0</v>
      </c>
      <c r="F14" s="24"/>
      <c r="G14" s="24">
        <v>0</v>
      </c>
    </row>
    <row r="15" spans="2:7" ht="12.75">
      <c r="B15" s="24">
        <v>7</v>
      </c>
      <c r="C15" s="24">
        <v>102</v>
      </c>
      <c r="D15" s="24" t="s">
        <v>73</v>
      </c>
      <c r="E15" s="24">
        <v>0</v>
      </c>
      <c r="F15" s="24"/>
      <c r="G15" s="24">
        <v>0</v>
      </c>
    </row>
    <row r="16" spans="2:7" ht="12.75">
      <c r="B16" s="24">
        <v>7</v>
      </c>
      <c r="C16" s="24">
        <v>48</v>
      </c>
      <c r="D16" s="24" t="s">
        <v>74</v>
      </c>
      <c r="E16" s="24">
        <v>0</v>
      </c>
      <c r="F16" s="24"/>
      <c r="G16" s="24">
        <v>0</v>
      </c>
    </row>
    <row r="17" spans="2:7" ht="12.75">
      <c r="B17" s="24">
        <v>7</v>
      </c>
      <c r="C17" s="24">
        <v>8</v>
      </c>
      <c r="D17" s="24" t="s">
        <v>78</v>
      </c>
      <c r="E17" s="24">
        <v>0</v>
      </c>
      <c r="F17" s="24"/>
      <c r="G17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9"/>
  <dimension ref="A1:K10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E19" sqref="E19"/>
    </sheetView>
  </sheetViews>
  <sheetFormatPr defaultColWidth="9.00390625" defaultRowHeight="12.75"/>
  <cols>
    <col min="2" max="2" width="26.00390625" style="0" customWidth="1"/>
    <col min="6" max="6" width="12.375" style="0" customWidth="1"/>
  </cols>
  <sheetData>
    <row r="1" spans="1:4" ht="20.25">
      <c r="A1" s="34" t="s">
        <v>24</v>
      </c>
      <c r="B1" s="34"/>
      <c r="C1" s="10"/>
      <c r="D1" s="10"/>
    </row>
    <row r="2" spans="1:4" ht="12.75">
      <c r="A2" s="2" t="s">
        <v>1</v>
      </c>
      <c r="B2" s="3" t="str">
        <f>Soutěžící!$C$2</f>
        <v>Luk - děti</v>
      </c>
      <c r="C2" s="3"/>
      <c r="D2" s="3"/>
    </row>
    <row r="3" spans="1:4" ht="13.5" thickBot="1">
      <c r="A3" s="2" t="s">
        <v>10</v>
      </c>
      <c r="B3" s="11">
        <v>10</v>
      </c>
      <c r="C3" s="11"/>
      <c r="D3" s="11"/>
    </row>
    <row r="4" spans="1:11" ht="13.5" thickTop="1">
      <c r="A4" s="12"/>
      <c r="B4" s="13"/>
      <c r="C4" s="14"/>
      <c r="D4" s="15"/>
      <c r="E4" s="12"/>
      <c r="F4" s="50"/>
      <c r="G4" s="35"/>
      <c r="H4" s="35"/>
      <c r="I4" s="35"/>
      <c r="J4" s="35"/>
      <c r="K4" s="13"/>
    </row>
    <row r="5" spans="1:11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6" t="s">
        <v>18</v>
      </c>
      <c r="F5" s="51" t="s">
        <v>31</v>
      </c>
      <c r="G5" s="37" t="s">
        <v>19</v>
      </c>
      <c r="H5" s="37" t="s">
        <v>16</v>
      </c>
      <c r="I5" s="37" t="s">
        <v>14</v>
      </c>
      <c r="J5" s="37" t="s">
        <v>20</v>
      </c>
      <c r="K5" s="28" t="s">
        <v>15</v>
      </c>
    </row>
    <row r="6" spans="1:11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IF(Soutěžící!H4="","",Soutěžící!H4)</f>
        <v>24</v>
      </c>
      <c r="E6" s="21">
        <v>0</v>
      </c>
      <c r="F6" s="21"/>
      <c r="G6" s="21"/>
      <c r="H6" s="52">
        <f>IF(COUNT(E6)=0,"",E6-IF(COUNT(F6)=0,0,F6))</f>
        <v>0</v>
      </c>
      <c r="I6" s="22">
        <f>IF(COUNT(H6)=0,"",H6*$B$3)</f>
        <v>0</v>
      </c>
      <c r="J6" s="22">
        <f>IF(COUNT(I6)=0,"",I6+(IF(COUNT(G6)=0,0,(999-G6)/1000)))</f>
        <v>0</v>
      </c>
      <c r="K6" s="38">
        <f>IF(COUNT(J6)=0,"",RANK(J6,J$6:J$100))</f>
        <v>7</v>
      </c>
    </row>
    <row r="7" spans="1:11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IF(Soutěžící!H5="","",Soutěžící!H5)</f>
        <v>15</v>
      </c>
      <c r="E7" s="23">
        <v>0</v>
      </c>
      <c r="F7" s="23"/>
      <c r="G7" s="23"/>
      <c r="H7" s="53">
        <f aca="true" t="shared" si="0" ref="H7:H70">IF(COUNT(E7)=0,"",E7-IF(COUNT(F7)=0,0,F7))</f>
        <v>0</v>
      </c>
      <c r="I7" s="24">
        <f aca="true" t="shared" si="1" ref="I7:I70">IF(COUNT(H7)=0,"",H7*$B$3)</f>
        <v>0</v>
      </c>
      <c r="J7" s="24">
        <f aca="true" t="shared" si="2" ref="J7:J70">IF(COUNT(I7)=0,"",I7+(IF(COUNT(G7)=0,0,(999-G7)/1000)))</f>
        <v>0</v>
      </c>
      <c r="K7" s="19">
        <f aca="true" t="shared" si="3" ref="K7:K70">IF(COUNT(J7)=0,"",RANK(J7,J$6:J$100))</f>
        <v>7</v>
      </c>
    </row>
    <row r="8" spans="1:11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IF(Soutěžící!H6="","",Soutěžící!H6)</f>
      </c>
      <c r="E8" s="23">
        <v>5</v>
      </c>
      <c r="F8" s="23"/>
      <c r="G8" s="23"/>
      <c r="H8" s="53">
        <f t="shared" si="0"/>
        <v>5</v>
      </c>
      <c r="I8" s="24">
        <f t="shared" si="1"/>
        <v>50</v>
      </c>
      <c r="J8" s="24">
        <f t="shared" si="2"/>
        <v>50</v>
      </c>
      <c r="K8" s="19">
        <f t="shared" si="3"/>
        <v>2</v>
      </c>
    </row>
    <row r="9" spans="1:11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IF(Soutěžící!H7="","",Soutěžící!H7)</f>
        <v>20</v>
      </c>
      <c r="E9" s="23">
        <v>0</v>
      </c>
      <c r="F9" s="23"/>
      <c r="G9" s="23"/>
      <c r="H9" s="53">
        <f t="shared" si="0"/>
        <v>0</v>
      </c>
      <c r="I9" s="24">
        <f t="shared" si="1"/>
        <v>0</v>
      </c>
      <c r="J9" s="24">
        <f t="shared" si="2"/>
        <v>0</v>
      </c>
      <c r="K9" s="19">
        <f t="shared" si="3"/>
        <v>7</v>
      </c>
    </row>
    <row r="10" spans="1:11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IF(Soutěžící!H8="","",Soutěžící!H8)</f>
        <v>34</v>
      </c>
      <c r="E10" s="23">
        <v>0</v>
      </c>
      <c r="F10" s="23"/>
      <c r="G10" s="23"/>
      <c r="H10" s="53">
        <f t="shared" si="0"/>
        <v>0</v>
      </c>
      <c r="I10" s="24">
        <f t="shared" si="1"/>
        <v>0</v>
      </c>
      <c r="J10" s="24">
        <f t="shared" si="2"/>
        <v>0</v>
      </c>
      <c r="K10" s="19">
        <f t="shared" si="3"/>
        <v>7</v>
      </c>
    </row>
    <row r="11" spans="1:11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IF(Soutěžící!H9="","",Soutěžící!H9)</f>
        <v>15</v>
      </c>
      <c r="E11" s="23">
        <v>0</v>
      </c>
      <c r="F11" s="23"/>
      <c r="G11" s="23"/>
      <c r="H11" s="53">
        <f t="shared" si="0"/>
        <v>0</v>
      </c>
      <c r="I11" s="24">
        <f t="shared" si="1"/>
        <v>0</v>
      </c>
      <c r="J11" s="24">
        <f t="shared" si="2"/>
        <v>0</v>
      </c>
      <c r="K11" s="19">
        <f t="shared" si="3"/>
        <v>7</v>
      </c>
    </row>
    <row r="12" spans="1:11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IF(Soutěžící!H10="","",Soutěžící!H10)</f>
      </c>
      <c r="E12" s="23">
        <v>3</v>
      </c>
      <c r="F12" s="23"/>
      <c r="G12" s="23"/>
      <c r="H12" s="53">
        <f t="shared" si="0"/>
        <v>3</v>
      </c>
      <c r="I12" s="24">
        <f t="shared" si="1"/>
        <v>30</v>
      </c>
      <c r="J12" s="24">
        <f t="shared" si="2"/>
        <v>30</v>
      </c>
      <c r="K12" s="19">
        <f t="shared" si="3"/>
        <v>5</v>
      </c>
    </row>
    <row r="13" spans="1:11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IF(Soutěžící!H11="","",Soutěžící!H11)</f>
        <v>25</v>
      </c>
      <c r="E13" s="23">
        <v>4</v>
      </c>
      <c r="F13" s="23"/>
      <c r="G13" s="23"/>
      <c r="H13" s="53">
        <f t="shared" si="0"/>
        <v>4</v>
      </c>
      <c r="I13" s="24">
        <f t="shared" si="1"/>
        <v>40</v>
      </c>
      <c r="J13" s="24">
        <f t="shared" si="2"/>
        <v>40</v>
      </c>
      <c r="K13" s="19">
        <f t="shared" si="3"/>
        <v>3</v>
      </c>
    </row>
    <row r="14" spans="1:11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IF(Soutěžící!H12="","",Soutěžící!H12)</f>
        <v>24</v>
      </c>
      <c r="E14" s="23">
        <v>6</v>
      </c>
      <c r="F14" s="23"/>
      <c r="G14" s="23"/>
      <c r="H14" s="53">
        <f t="shared" si="0"/>
        <v>6</v>
      </c>
      <c r="I14" s="24">
        <f t="shared" si="1"/>
        <v>60</v>
      </c>
      <c r="J14" s="24">
        <f t="shared" si="2"/>
        <v>60</v>
      </c>
      <c r="K14" s="19">
        <f t="shared" si="3"/>
        <v>1</v>
      </c>
    </row>
    <row r="15" spans="1:11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IF(Soutěžící!H13="","",Soutěžící!H13)</f>
        <v>10</v>
      </c>
      <c r="E15" s="23">
        <v>0</v>
      </c>
      <c r="F15" s="23"/>
      <c r="G15" s="23"/>
      <c r="H15" s="53">
        <f t="shared" si="0"/>
        <v>0</v>
      </c>
      <c r="I15" s="24">
        <f t="shared" si="1"/>
        <v>0</v>
      </c>
      <c r="J15" s="24">
        <f t="shared" si="2"/>
        <v>0</v>
      </c>
      <c r="K15" s="19">
        <f t="shared" si="3"/>
        <v>7</v>
      </c>
    </row>
    <row r="16" spans="1:11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IF(Soutěžící!H14="","",Soutěžící!H14)</f>
      </c>
      <c r="E16" s="23">
        <v>0</v>
      </c>
      <c r="F16" s="23"/>
      <c r="G16" s="23"/>
      <c r="H16" s="53">
        <f t="shared" si="0"/>
        <v>0</v>
      </c>
      <c r="I16" s="24">
        <f t="shared" si="1"/>
        <v>0</v>
      </c>
      <c r="J16" s="24">
        <f t="shared" si="2"/>
        <v>0</v>
      </c>
      <c r="K16" s="19">
        <f t="shared" si="3"/>
        <v>7</v>
      </c>
    </row>
    <row r="17" spans="1:11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IF(Soutěžící!H15="","",Soutěžící!H15)</f>
      </c>
      <c r="E17" s="23">
        <v>4</v>
      </c>
      <c r="F17" s="23"/>
      <c r="G17" s="23"/>
      <c r="H17" s="53">
        <f t="shared" si="0"/>
        <v>4</v>
      </c>
      <c r="I17" s="24">
        <f t="shared" si="1"/>
        <v>40</v>
      </c>
      <c r="J17" s="24">
        <f t="shared" si="2"/>
        <v>40</v>
      </c>
      <c r="K17" s="19">
        <f t="shared" si="3"/>
        <v>3</v>
      </c>
    </row>
    <row r="18" spans="1:11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IF(Soutěžící!H16="","",Soutěžící!H16)</f>
        <v>19</v>
      </c>
      <c r="E18" s="23">
        <v>2</v>
      </c>
      <c r="F18" s="23"/>
      <c r="G18" s="23"/>
      <c r="H18" s="53">
        <f t="shared" si="0"/>
        <v>2</v>
      </c>
      <c r="I18" s="24">
        <f t="shared" si="1"/>
        <v>20</v>
      </c>
      <c r="J18" s="24">
        <f t="shared" si="2"/>
        <v>20</v>
      </c>
      <c r="K18" s="19">
        <f t="shared" si="3"/>
        <v>6</v>
      </c>
    </row>
    <row r="19" spans="1:11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IF(Soutěžící!H17="","",Soutěžící!H17)</f>
      </c>
      <c r="E19" s="23"/>
      <c r="F19" s="23"/>
      <c r="G19" s="23"/>
      <c r="H19" s="53">
        <f t="shared" si="0"/>
      </c>
      <c r="I19" s="24">
        <f t="shared" si="1"/>
      </c>
      <c r="J19" s="24">
        <f t="shared" si="2"/>
      </c>
      <c r="K19" s="19">
        <f t="shared" si="3"/>
      </c>
    </row>
    <row r="20" spans="1:11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IF(Soutěžící!H18="","",Soutěžící!H18)</f>
      </c>
      <c r="E20" s="23"/>
      <c r="F20" s="23"/>
      <c r="G20" s="23"/>
      <c r="H20" s="53">
        <f t="shared" si="0"/>
      </c>
      <c r="I20" s="24">
        <f t="shared" si="1"/>
      </c>
      <c r="J20" s="24">
        <f t="shared" si="2"/>
      </c>
      <c r="K20" s="19">
        <f t="shared" si="3"/>
      </c>
    </row>
    <row r="21" spans="1:11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IF(Soutěžící!H19="","",Soutěžící!H19)</f>
      </c>
      <c r="E21" s="23"/>
      <c r="F21" s="23"/>
      <c r="G21" s="23"/>
      <c r="H21" s="53">
        <f t="shared" si="0"/>
      </c>
      <c r="I21" s="24">
        <f t="shared" si="1"/>
      </c>
      <c r="J21" s="24">
        <f t="shared" si="2"/>
      </c>
      <c r="K21" s="19">
        <f t="shared" si="3"/>
      </c>
    </row>
    <row r="22" spans="1:11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IF(Soutěžící!H20="","",Soutěžící!H20)</f>
      </c>
      <c r="E22" s="23"/>
      <c r="F22" s="23"/>
      <c r="G22" s="23"/>
      <c r="H22" s="53">
        <f t="shared" si="0"/>
      </c>
      <c r="I22" s="24">
        <f t="shared" si="1"/>
      </c>
      <c r="J22" s="24">
        <f t="shared" si="2"/>
      </c>
      <c r="K22" s="19">
        <f t="shared" si="3"/>
      </c>
    </row>
    <row r="23" spans="1:11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IF(Soutěžící!H21="","",Soutěžící!H21)</f>
      </c>
      <c r="E23" s="23"/>
      <c r="F23" s="23"/>
      <c r="G23" s="23"/>
      <c r="H23" s="53">
        <f t="shared" si="0"/>
      </c>
      <c r="I23" s="24">
        <f t="shared" si="1"/>
      </c>
      <c r="J23" s="24">
        <f t="shared" si="2"/>
      </c>
      <c r="K23" s="19">
        <f t="shared" si="3"/>
      </c>
    </row>
    <row r="24" spans="1:11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IF(Soutěžící!H22="","",Soutěžící!H22)</f>
      </c>
      <c r="E24" s="23"/>
      <c r="F24" s="23"/>
      <c r="G24" s="23"/>
      <c r="H24" s="53">
        <f t="shared" si="0"/>
      </c>
      <c r="I24" s="24">
        <f t="shared" si="1"/>
      </c>
      <c r="J24" s="24">
        <f t="shared" si="2"/>
      </c>
      <c r="K24" s="19">
        <f t="shared" si="3"/>
      </c>
    </row>
    <row r="25" spans="1:11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IF(Soutěžící!H23="","",Soutěžící!H23)</f>
      </c>
      <c r="E25" s="23"/>
      <c r="F25" s="23"/>
      <c r="G25" s="23"/>
      <c r="H25" s="53">
        <f t="shared" si="0"/>
      </c>
      <c r="I25" s="24">
        <f t="shared" si="1"/>
      </c>
      <c r="J25" s="24">
        <f t="shared" si="2"/>
      </c>
      <c r="K25" s="19">
        <f t="shared" si="3"/>
      </c>
    </row>
    <row r="26" spans="1:11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IF(Soutěžící!H24="","",Soutěžící!H24)</f>
      </c>
      <c r="E26" s="23"/>
      <c r="F26" s="23"/>
      <c r="G26" s="23"/>
      <c r="H26" s="53">
        <f t="shared" si="0"/>
      </c>
      <c r="I26" s="24">
        <f t="shared" si="1"/>
      </c>
      <c r="J26" s="24">
        <f t="shared" si="2"/>
      </c>
      <c r="K26" s="19">
        <f t="shared" si="3"/>
      </c>
    </row>
    <row r="27" spans="1:11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IF(Soutěžící!H25="","",Soutěžící!H25)</f>
      </c>
      <c r="E27" s="23"/>
      <c r="F27" s="23"/>
      <c r="G27" s="23"/>
      <c r="H27" s="53">
        <f t="shared" si="0"/>
      </c>
      <c r="I27" s="24">
        <f t="shared" si="1"/>
      </c>
      <c r="J27" s="24">
        <f t="shared" si="2"/>
      </c>
      <c r="K27" s="19">
        <f t="shared" si="3"/>
      </c>
    </row>
    <row r="28" spans="1:11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IF(Soutěžící!H26="","",Soutěžící!H26)</f>
      </c>
      <c r="E28" s="23"/>
      <c r="F28" s="23"/>
      <c r="G28" s="23"/>
      <c r="H28" s="53">
        <f t="shared" si="0"/>
      </c>
      <c r="I28" s="24">
        <f t="shared" si="1"/>
      </c>
      <c r="J28" s="24">
        <f t="shared" si="2"/>
      </c>
      <c r="K28" s="19">
        <f t="shared" si="3"/>
      </c>
    </row>
    <row r="29" spans="1:11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IF(Soutěžící!H27="","",Soutěžící!H27)</f>
      </c>
      <c r="E29" s="23"/>
      <c r="F29" s="23"/>
      <c r="G29" s="23"/>
      <c r="H29" s="53">
        <f t="shared" si="0"/>
      </c>
      <c r="I29" s="24">
        <f t="shared" si="1"/>
      </c>
      <c r="J29" s="24">
        <f t="shared" si="2"/>
      </c>
      <c r="K29" s="19">
        <f t="shared" si="3"/>
      </c>
    </row>
    <row r="30" spans="1:11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IF(Soutěžící!H28="","",Soutěžící!H28)</f>
      </c>
      <c r="E30" s="23"/>
      <c r="F30" s="23"/>
      <c r="G30" s="23"/>
      <c r="H30" s="53">
        <f t="shared" si="0"/>
      </c>
      <c r="I30" s="24">
        <f t="shared" si="1"/>
      </c>
      <c r="J30" s="24">
        <f t="shared" si="2"/>
      </c>
      <c r="K30" s="19">
        <f t="shared" si="3"/>
      </c>
    </row>
    <row r="31" spans="1:11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IF(Soutěžící!H29="","",Soutěžící!H29)</f>
      </c>
      <c r="E31" s="23"/>
      <c r="F31" s="23"/>
      <c r="G31" s="23"/>
      <c r="H31" s="53">
        <f t="shared" si="0"/>
      </c>
      <c r="I31" s="24">
        <f t="shared" si="1"/>
      </c>
      <c r="J31" s="24">
        <f t="shared" si="2"/>
      </c>
      <c r="K31" s="19">
        <f t="shared" si="3"/>
      </c>
    </row>
    <row r="32" spans="1:11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IF(Soutěžící!H30="","",Soutěžící!H30)</f>
      </c>
      <c r="E32" s="23"/>
      <c r="F32" s="23"/>
      <c r="G32" s="23"/>
      <c r="H32" s="53">
        <f t="shared" si="0"/>
      </c>
      <c r="I32" s="24">
        <f t="shared" si="1"/>
      </c>
      <c r="J32" s="24">
        <f t="shared" si="2"/>
      </c>
      <c r="K32" s="19">
        <f t="shared" si="3"/>
      </c>
    </row>
    <row r="33" spans="1:11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IF(Soutěžící!H31="","",Soutěžící!H31)</f>
      </c>
      <c r="E33" s="23"/>
      <c r="F33" s="23"/>
      <c r="G33" s="23"/>
      <c r="H33" s="53">
        <f t="shared" si="0"/>
      </c>
      <c r="I33" s="24">
        <f t="shared" si="1"/>
      </c>
      <c r="J33" s="24">
        <f t="shared" si="2"/>
      </c>
      <c r="K33" s="19">
        <f t="shared" si="3"/>
      </c>
    </row>
    <row r="34" spans="1:11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IF(Soutěžící!H32="","",Soutěžící!H32)</f>
      </c>
      <c r="E34" s="23"/>
      <c r="F34" s="23"/>
      <c r="G34" s="23"/>
      <c r="H34" s="53">
        <f t="shared" si="0"/>
      </c>
      <c r="I34" s="24">
        <f t="shared" si="1"/>
      </c>
      <c r="J34" s="24">
        <f t="shared" si="2"/>
      </c>
      <c r="K34" s="19">
        <f t="shared" si="3"/>
      </c>
    </row>
    <row r="35" spans="1:11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IF(Soutěžící!H33="","",Soutěžící!H33)</f>
      </c>
      <c r="E35" s="23"/>
      <c r="F35" s="23"/>
      <c r="G35" s="23"/>
      <c r="H35" s="53">
        <f t="shared" si="0"/>
      </c>
      <c r="I35" s="24">
        <f t="shared" si="1"/>
      </c>
      <c r="J35" s="24">
        <f t="shared" si="2"/>
      </c>
      <c r="K35" s="19">
        <f t="shared" si="3"/>
      </c>
    </row>
    <row r="36" spans="1:11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IF(Soutěžící!H34="","",Soutěžící!H34)</f>
      </c>
      <c r="E36" s="23"/>
      <c r="F36" s="23"/>
      <c r="G36" s="23"/>
      <c r="H36" s="53">
        <f t="shared" si="0"/>
      </c>
      <c r="I36" s="24">
        <f t="shared" si="1"/>
      </c>
      <c r="J36" s="24">
        <f t="shared" si="2"/>
      </c>
      <c r="K36" s="19">
        <f t="shared" si="3"/>
      </c>
    </row>
    <row r="37" spans="1:11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IF(Soutěžící!H35="","",Soutěžící!H35)</f>
      </c>
      <c r="E37" s="23"/>
      <c r="F37" s="23"/>
      <c r="G37" s="23"/>
      <c r="H37" s="53">
        <f t="shared" si="0"/>
      </c>
      <c r="I37" s="24">
        <f t="shared" si="1"/>
      </c>
      <c r="J37" s="24">
        <f t="shared" si="2"/>
      </c>
      <c r="K37" s="19">
        <f t="shared" si="3"/>
      </c>
    </row>
    <row r="38" spans="1:11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IF(Soutěžící!H36="","",Soutěžící!H36)</f>
      </c>
      <c r="E38" s="23"/>
      <c r="F38" s="23"/>
      <c r="G38" s="23"/>
      <c r="H38" s="53">
        <f t="shared" si="0"/>
      </c>
      <c r="I38" s="24">
        <f t="shared" si="1"/>
      </c>
      <c r="J38" s="24">
        <f t="shared" si="2"/>
      </c>
      <c r="K38" s="19">
        <f t="shared" si="3"/>
      </c>
    </row>
    <row r="39" spans="1:11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IF(Soutěžící!H37="","",Soutěžící!H37)</f>
      </c>
      <c r="E39" s="23"/>
      <c r="F39" s="23"/>
      <c r="G39" s="23"/>
      <c r="H39" s="53">
        <f t="shared" si="0"/>
      </c>
      <c r="I39" s="24">
        <f t="shared" si="1"/>
      </c>
      <c r="J39" s="24">
        <f t="shared" si="2"/>
      </c>
      <c r="K39" s="19">
        <f t="shared" si="3"/>
      </c>
    </row>
    <row r="40" spans="1:11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IF(Soutěžící!H38="","",Soutěžící!H38)</f>
      </c>
      <c r="E40" s="23"/>
      <c r="F40" s="23"/>
      <c r="G40" s="23"/>
      <c r="H40" s="53">
        <f t="shared" si="0"/>
      </c>
      <c r="I40" s="24">
        <f t="shared" si="1"/>
      </c>
      <c r="J40" s="24">
        <f t="shared" si="2"/>
      </c>
      <c r="K40" s="19">
        <f t="shared" si="3"/>
      </c>
    </row>
    <row r="41" spans="1:11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IF(Soutěžící!H39="","",Soutěžící!H39)</f>
      </c>
      <c r="E41" s="23"/>
      <c r="F41" s="23"/>
      <c r="G41" s="23"/>
      <c r="H41" s="53">
        <f t="shared" si="0"/>
      </c>
      <c r="I41" s="24">
        <f t="shared" si="1"/>
      </c>
      <c r="J41" s="24">
        <f t="shared" si="2"/>
      </c>
      <c r="K41" s="19">
        <f t="shared" si="3"/>
      </c>
    </row>
    <row r="42" spans="1:11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IF(Soutěžící!H40="","",Soutěžící!H40)</f>
      </c>
      <c r="E42" s="23"/>
      <c r="F42" s="23"/>
      <c r="G42" s="23"/>
      <c r="H42" s="53">
        <f t="shared" si="0"/>
      </c>
      <c r="I42" s="24">
        <f t="shared" si="1"/>
      </c>
      <c r="J42" s="24">
        <f t="shared" si="2"/>
      </c>
      <c r="K42" s="19">
        <f t="shared" si="3"/>
      </c>
    </row>
    <row r="43" spans="1:11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IF(Soutěžící!H41="","",Soutěžící!H41)</f>
      </c>
      <c r="E43" s="23"/>
      <c r="F43" s="23"/>
      <c r="G43" s="23"/>
      <c r="H43" s="53">
        <f t="shared" si="0"/>
      </c>
      <c r="I43" s="24">
        <f t="shared" si="1"/>
      </c>
      <c r="J43" s="24">
        <f t="shared" si="2"/>
      </c>
      <c r="K43" s="19">
        <f t="shared" si="3"/>
      </c>
    </row>
    <row r="44" spans="1:11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IF(Soutěžící!H42="","",Soutěžící!H42)</f>
      </c>
      <c r="E44" s="23"/>
      <c r="F44" s="23"/>
      <c r="G44" s="23"/>
      <c r="H44" s="53">
        <f t="shared" si="0"/>
      </c>
      <c r="I44" s="24">
        <f t="shared" si="1"/>
      </c>
      <c r="J44" s="24">
        <f t="shared" si="2"/>
      </c>
      <c r="K44" s="19">
        <f t="shared" si="3"/>
      </c>
    </row>
    <row r="45" spans="1:11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IF(Soutěžící!H43="","",Soutěžící!H43)</f>
      </c>
      <c r="E45" s="23"/>
      <c r="F45" s="23"/>
      <c r="G45" s="23"/>
      <c r="H45" s="53">
        <f t="shared" si="0"/>
      </c>
      <c r="I45" s="24">
        <f t="shared" si="1"/>
      </c>
      <c r="J45" s="24">
        <f t="shared" si="2"/>
      </c>
      <c r="K45" s="19">
        <f t="shared" si="3"/>
      </c>
    </row>
    <row r="46" spans="1:11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IF(Soutěžící!H44="","",Soutěžící!H44)</f>
      </c>
      <c r="E46" s="23"/>
      <c r="F46" s="23"/>
      <c r="G46" s="23"/>
      <c r="H46" s="53">
        <f t="shared" si="0"/>
      </c>
      <c r="I46" s="24">
        <f t="shared" si="1"/>
      </c>
      <c r="J46" s="24">
        <f t="shared" si="2"/>
      </c>
      <c r="K46" s="19">
        <f t="shared" si="3"/>
      </c>
    </row>
    <row r="47" spans="1:11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IF(Soutěžící!H45="","",Soutěžící!H45)</f>
      </c>
      <c r="E47" s="23"/>
      <c r="F47" s="23"/>
      <c r="G47" s="23"/>
      <c r="H47" s="53">
        <f t="shared" si="0"/>
      </c>
      <c r="I47" s="24">
        <f t="shared" si="1"/>
      </c>
      <c r="J47" s="24">
        <f t="shared" si="2"/>
      </c>
      <c r="K47" s="19">
        <f t="shared" si="3"/>
      </c>
    </row>
    <row r="48" spans="1:11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IF(Soutěžící!H46="","",Soutěžící!H46)</f>
      </c>
      <c r="E48" s="23"/>
      <c r="F48" s="23"/>
      <c r="G48" s="23"/>
      <c r="H48" s="53">
        <f t="shared" si="0"/>
      </c>
      <c r="I48" s="24">
        <f t="shared" si="1"/>
      </c>
      <c r="J48" s="24">
        <f t="shared" si="2"/>
      </c>
      <c r="K48" s="19">
        <f t="shared" si="3"/>
      </c>
    </row>
    <row r="49" spans="1:11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IF(Soutěžící!H47="","",Soutěžící!H47)</f>
      </c>
      <c r="E49" s="23"/>
      <c r="F49" s="23"/>
      <c r="G49" s="23"/>
      <c r="H49" s="53">
        <f t="shared" si="0"/>
      </c>
      <c r="I49" s="24">
        <f t="shared" si="1"/>
      </c>
      <c r="J49" s="24">
        <f t="shared" si="2"/>
      </c>
      <c r="K49" s="19">
        <f t="shared" si="3"/>
      </c>
    </row>
    <row r="50" spans="1:11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IF(Soutěžící!H48="","",Soutěžící!H48)</f>
      </c>
      <c r="E50" s="23"/>
      <c r="F50" s="23"/>
      <c r="G50" s="23"/>
      <c r="H50" s="53">
        <f t="shared" si="0"/>
      </c>
      <c r="I50" s="24">
        <f t="shared" si="1"/>
      </c>
      <c r="J50" s="24">
        <f t="shared" si="2"/>
      </c>
      <c r="K50" s="19">
        <f t="shared" si="3"/>
      </c>
    </row>
    <row r="51" spans="1:11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IF(Soutěžící!H49="","",Soutěžící!H49)</f>
      </c>
      <c r="E51" s="23"/>
      <c r="F51" s="23"/>
      <c r="G51" s="23"/>
      <c r="H51" s="53">
        <f t="shared" si="0"/>
      </c>
      <c r="I51" s="24">
        <f t="shared" si="1"/>
      </c>
      <c r="J51" s="24">
        <f t="shared" si="2"/>
      </c>
      <c r="K51" s="19">
        <f t="shared" si="3"/>
      </c>
    </row>
    <row r="52" spans="1:11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IF(Soutěžící!H50="","",Soutěžící!H50)</f>
      </c>
      <c r="E52" s="23"/>
      <c r="F52" s="23"/>
      <c r="G52" s="23"/>
      <c r="H52" s="53">
        <f t="shared" si="0"/>
      </c>
      <c r="I52" s="24">
        <f t="shared" si="1"/>
      </c>
      <c r="J52" s="24">
        <f t="shared" si="2"/>
      </c>
      <c r="K52" s="19">
        <f t="shared" si="3"/>
      </c>
    </row>
    <row r="53" spans="1:11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IF(Soutěžící!H51="","",Soutěžící!H51)</f>
      </c>
      <c r="E53" s="23"/>
      <c r="F53" s="23"/>
      <c r="G53" s="23"/>
      <c r="H53" s="53">
        <f t="shared" si="0"/>
      </c>
      <c r="I53" s="24">
        <f t="shared" si="1"/>
      </c>
      <c r="J53" s="24">
        <f t="shared" si="2"/>
      </c>
      <c r="K53" s="19">
        <f t="shared" si="3"/>
      </c>
    </row>
    <row r="54" spans="1:11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IF(Soutěžící!H52="","",Soutěžící!H52)</f>
      </c>
      <c r="E54" s="23"/>
      <c r="F54" s="23"/>
      <c r="G54" s="23"/>
      <c r="H54" s="53">
        <f t="shared" si="0"/>
      </c>
      <c r="I54" s="24">
        <f t="shared" si="1"/>
      </c>
      <c r="J54" s="24">
        <f t="shared" si="2"/>
      </c>
      <c r="K54" s="19">
        <f t="shared" si="3"/>
      </c>
    </row>
    <row r="55" spans="1:11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IF(Soutěžící!H53="","",Soutěžící!H53)</f>
      </c>
      <c r="E55" s="23"/>
      <c r="F55" s="23"/>
      <c r="G55" s="23"/>
      <c r="H55" s="53">
        <f t="shared" si="0"/>
      </c>
      <c r="I55" s="24">
        <f t="shared" si="1"/>
      </c>
      <c r="J55" s="24">
        <f t="shared" si="2"/>
      </c>
      <c r="K55" s="19">
        <f t="shared" si="3"/>
      </c>
    </row>
    <row r="56" spans="1:11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IF(Soutěžící!H54="","",Soutěžící!H54)</f>
      </c>
      <c r="E56" s="23"/>
      <c r="F56" s="23"/>
      <c r="G56" s="23"/>
      <c r="H56" s="53">
        <f t="shared" si="0"/>
      </c>
      <c r="I56" s="24">
        <f t="shared" si="1"/>
      </c>
      <c r="J56" s="24">
        <f t="shared" si="2"/>
      </c>
      <c r="K56" s="19">
        <f t="shared" si="3"/>
      </c>
    </row>
    <row r="57" spans="1:11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IF(Soutěžící!H55="","",Soutěžící!H55)</f>
      </c>
      <c r="E57" s="23"/>
      <c r="F57" s="23"/>
      <c r="G57" s="23"/>
      <c r="H57" s="53">
        <f t="shared" si="0"/>
      </c>
      <c r="I57" s="24">
        <f t="shared" si="1"/>
      </c>
      <c r="J57" s="24">
        <f t="shared" si="2"/>
      </c>
      <c r="K57" s="19">
        <f t="shared" si="3"/>
      </c>
    </row>
    <row r="58" spans="1:11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IF(Soutěžící!H56="","",Soutěžící!H56)</f>
      </c>
      <c r="E58" s="23"/>
      <c r="F58" s="23"/>
      <c r="G58" s="23"/>
      <c r="H58" s="53">
        <f t="shared" si="0"/>
      </c>
      <c r="I58" s="24">
        <f t="shared" si="1"/>
      </c>
      <c r="J58" s="24">
        <f t="shared" si="2"/>
      </c>
      <c r="K58" s="19">
        <f t="shared" si="3"/>
      </c>
    </row>
    <row r="59" spans="1:11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IF(Soutěžící!H57="","",Soutěžící!H57)</f>
      </c>
      <c r="E59" s="23"/>
      <c r="F59" s="23"/>
      <c r="G59" s="23"/>
      <c r="H59" s="53">
        <f t="shared" si="0"/>
      </c>
      <c r="I59" s="24">
        <f t="shared" si="1"/>
      </c>
      <c r="J59" s="24">
        <f t="shared" si="2"/>
      </c>
      <c r="K59" s="19">
        <f t="shared" si="3"/>
      </c>
    </row>
    <row r="60" spans="1:11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IF(Soutěžící!H58="","",Soutěžící!H58)</f>
      </c>
      <c r="E60" s="23"/>
      <c r="F60" s="23"/>
      <c r="G60" s="23"/>
      <c r="H60" s="53">
        <f t="shared" si="0"/>
      </c>
      <c r="I60" s="24">
        <f t="shared" si="1"/>
      </c>
      <c r="J60" s="24">
        <f t="shared" si="2"/>
      </c>
      <c r="K60" s="19">
        <f t="shared" si="3"/>
      </c>
    </row>
    <row r="61" spans="1:11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IF(Soutěžící!H59="","",Soutěžící!H59)</f>
      </c>
      <c r="E61" s="23"/>
      <c r="F61" s="23"/>
      <c r="G61" s="23"/>
      <c r="H61" s="53">
        <f t="shared" si="0"/>
      </c>
      <c r="I61" s="24">
        <f t="shared" si="1"/>
      </c>
      <c r="J61" s="24">
        <f t="shared" si="2"/>
      </c>
      <c r="K61" s="19">
        <f t="shared" si="3"/>
      </c>
    </row>
    <row r="62" spans="1:11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IF(Soutěžící!H60="","",Soutěžící!H60)</f>
      </c>
      <c r="E62" s="23"/>
      <c r="F62" s="23"/>
      <c r="G62" s="23"/>
      <c r="H62" s="53">
        <f t="shared" si="0"/>
      </c>
      <c r="I62" s="24">
        <f t="shared" si="1"/>
      </c>
      <c r="J62" s="24">
        <f t="shared" si="2"/>
      </c>
      <c r="K62" s="19">
        <f t="shared" si="3"/>
      </c>
    </row>
    <row r="63" spans="1:11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IF(Soutěžící!H61="","",Soutěžící!H61)</f>
      </c>
      <c r="E63" s="23"/>
      <c r="F63" s="23"/>
      <c r="G63" s="23"/>
      <c r="H63" s="53">
        <f t="shared" si="0"/>
      </c>
      <c r="I63" s="24">
        <f t="shared" si="1"/>
      </c>
      <c r="J63" s="24">
        <f t="shared" si="2"/>
      </c>
      <c r="K63" s="19">
        <f t="shared" si="3"/>
      </c>
    </row>
    <row r="64" spans="1:11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IF(Soutěžící!H62="","",Soutěžící!H62)</f>
      </c>
      <c r="E64" s="23"/>
      <c r="F64" s="23"/>
      <c r="G64" s="23"/>
      <c r="H64" s="53">
        <f t="shared" si="0"/>
      </c>
      <c r="I64" s="24">
        <f t="shared" si="1"/>
      </c>
      <c r="J64" s="24">
        <f t="shared" si="2"/>
      </c>
      <c r="K64" s="19">
        <f t="shared" si="3"/>
      </c>
    </row>
    <row r="65" spans="1:11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IF(Soutěžící!H63="","",Soutěžící!H63)</f>
      </c>
      <c r="E65" s="23"/>
      <c r="F65" s="23"/>
      <c r="G65" s="23"/>
      <c r="H65" s="53">
        <f t="shared" si="0"/>
      </c>
      <c r="I65" s="24">
        <f t="shared" si="1"/>
      </c>
      <c r="J65" s="24">
        <f t="shared" si="2"/>
      </c>
      <c r="K65" s="19">
        <f t="shared" si="3"/>
      </c>
    </row>
    <row r="66" spans="1:11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IF(Soutěžící!H64="","",Soutěžící!H64)</f>
      </c>
      <c r="E66" s="23"/>
      <c r="F66" s="23"/>
      <c r="G66" s="23"/>
      <c r="H66" s="53">
        <f t="shared" si="0"/>
      </c>
      <c r="I66" s="24">
        <f t="shared" si="1"/>
      </c>
      <c r="J66" s="24">
        <f t="shared" si="2"/>
      </c>
      <c r="K66" s="19">
        <f t="shared" si="3"/>
      </c>
    </row>
    <row r="67" spans="1:11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IF(Soutěžící!H65="","",Soutěžící!H65)</f>
      </c>
      <c r="E67" s="23"/>
      <c r="F67" s="23"/>
      <c r="G67" s="23"/>
      <c r="H67" s="53">
        <f t="shared" si="0"/>
      </c>
      <c r="I67" s="24">
        <f t="shared" si="1"/>
      </c>
      <c r="J67" s="24">
        <f t="shared" si="2"/>
      </c>
      <c r="K67" s="19">
        <f t="shared" si="3"/>
      </c>
    </row>
    <row r="68" spans="1:11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IF(Soutěžící!H66="","",Soutěžící!H66)</f>
      </c>
      <c r="E68" s="23"/>
      <c r="F68" s="23"/>
      <c r="G68" s="23"/>
      <c r="H68" s="53">
        <f t="shared" si="0"/>
      </c>
      <c r="I68" s="24">
        <f t="shared" si="1"/>
      </c>
      <c r="J68" s="24">
        <f t="shared" si="2"/>
      </c>
      <c r="K68" s="19">
        <f t="shared" si="3"/>
      </c>
    </row>
    <row r="69" spans="1:11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IF(Soutěžící!H67="","",Soutěžící!H67)</f>
      </c>
      <c r="E69" s="23"/>
      <c r="F69" s="23"/>
      <c r="G69" s="23"/>
      <c r="H69" s="53">
        <f t="shared" si="0"/>
      </c>
      <c r="I69" s="24">
        <f t="shared" si="1"/>
      </c>
      <c r="J69" s="24">
        <f t="shared" si="2"/>
      </c>
      <c r="K69" s="19">
        <f t="shared" si="3"/>
      </c>
    </row>
    <row r="70" spans="1:11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IF(Soutěžící!H68="","",Soutěžící!H68)</f>
      </c>
      <c r="E70" s="23"/>
      <c r="F70" s="23"/>
      <c r="G70" s="23"/>
      <c r="H70" s="53">
        <f t="shared" si="0"/>
      </c>
      <c r="I70" s="24">
        <f t="shared" si="1"/>
      </c>
      <c r="J70" s="24">
        <f t="shared" si="2"/>
      </c>
      <c r="K70" s="19">
        <f t="shared" si="3"/>
      </c>
    </row>
    <row r="71" spans="1:11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IF(Soutěžící!H69="","",Soutěžící!H69)</f>
      </c>
      <c r="E71" s="23"/>
      <c r="F71" s="23"/>
      <c r="G71" s="23"/>
      <c r="H71" s="53">
        <f aca="true" t="shared" si="4" ref="H71:H100">IF(COUNT(E71)=0,"",E71-IF(COUNT(F71)=0,0,F71))</f>
      </c>
      <c r="I71" s="24">
        <f aca="true" t="shared" si="5" ref="I71:I100">IF(COUNT(H71)=0,"",H71*$B$3)</f>
      </c>
      <c r="J71" s="24">
        <f aca="true" t="shared" si="6" ref="J71:J100">IF(COUNT(I71)=0,"",I71+(IF(COUNT(G71)=0,0,(999-G71)/1000)))</f>
      </c>
      <c r="K71" s="19">
        <f aca="true" t="shared" si="7" ref="K71:K100">IF(COUNT(J71)=0,"",RANK(J71,J$6:J$100))</f>
      </c>
    </row>
    <row r="72" spans="1:11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IF(Soutěžící!H70="","",Soutěžící!H70)</f>
      </c>
      <c r="E72" s="23"/>
      <c r="F72" s="23"/>
      <c r="G72" s="23"/>
      <c r="H72" s="53">
        <f t="shared" si="4"/>
      </c>
      <c r="I72" s="24">
        <f t="shared" si="5"/>
      </c>
      <c r="J72" s="24">
        <f t="shared" si="6"/>
      </c>
      <c r="K72" s="19">
        <f t="shared" si="7"/>
      </c>
    </row>
    <row r="73" spans="1:11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IF(Soutěžící!H71="","",Soutěžící!H71)</f>
      </c>
      <c r="E73" s="23"/>
      <c r="F73" s="23"/>
      <c r="G73" s="23"/>
      <c r="H73" s="53">
        <f t="shared" si="4"/>
      </c>
      <c r="I73" s="24">
        <f t="shared" si="5"/>
      </c>
      <c r="J73" s="24">
        <f t="shared" si="6"/>
      </c>
      <c r="K73" s="19">
        <f t="shared" si="7"/>
      </c>
    </row>
    <row r="74" spans="1:11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IF(Soutěžící!H72="","",Soutěžící!H72)</f>
      </c>
      <c r="E74" s="23"/>
      <c r="F74" s="23"/>
      <c r="G74" s="23"/>
      <c r="H74" s="53">
        <f t="shared" si="4"/>
      </c>
      <c r="I74" s="24">
        <f t="shared" si="5"/>
      </c>
      <c r="J74" s="24">
        <f t="shared" si="6"/>
      </c>
      <c r="K74" s="19">
        <f t="shared" si="7"/>
      </c>
    </row>
    <row r="75" spans="1:11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IF(Soutěžící!H73="","",Soutěžící!H73)</f>
      </c>
      <c r="E75" s="23"/>
      <c r="F75" s="23"/>
      <c r="G75" s="23"/>
      <c r="H75" s="53">
        <f t="shared" si="4"/>
      </c>
      <c r="I75" s="24">
        <f t="shared" si="5"/>
      </c>
      <c r="J75" s="24">
        <f t="shared" si="6"/>
      </c>
      <c r="K75" s="19">
        <f t="shared" si="7"/>
      </c>
    </row>
    <row r="76" spans="1:11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IF(Soutěžící!H74="","",Soutěžící!H74)</f>
      </c>
      <c r="E76" s="23"/>
      <c r="F76" s="23"/>
      <c r="G76" s="23"/>
      <c r="H76" s="53">
        <f t="shared" si="4"/>
      </c>
      <c r="I76" s="24">
        <f t="shared" si="5"/>
      </c>
      <c r="J76" s="24">
        <f t="shared" si="6"/>
      </c>
      <c r="K76" s="19">
        <f t="shared" si="7"/>
      </c>
    </row>
    <row r="77" spans="1:11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IF(Soutěžící!H75="","",Soutěžící!H75)</f>
      </c>
      <c r="E77" s="23"/>
      <c r="F77" s="23"/>
      <c r="G77" s="23"/>
      <c r="H77" s="53">
        <f t="shared" si="4"/>
      </c>
      <c r="I77" s="24">
        <f t="shared" si="5"/>
      </c>
      <c r="J77" s="24">
        <f t="shared" si="6"/>
      </c>
      <c r="K77" s="19">
        <f t="shared" si="7"/>
      </c>
    </row>
    <row r="78" spans="1:11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IF(Soutěžící!H76="","",Soutěžící!H76)</f>
      </c>
      <c r="E78" s="23"/>
      <c r="F78" s="23"/>
      <c r="G78" s="23"/>
      <c r="H78" s="53">
        <f t="shared" si="4"/>
      </c>
      <c r="I78" s="24">
        <f t="shared" si="5"/>
      </c>
      <c r="J78" s="24">
        <f t="shared" si="6"/>
      </c>
      <c r="K78" s="19">
        <f t="shared" si="7"/>
      </c>
    </row>
    <row r="79" spans="1:11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IF(Soutěžící!H77="","",Soutěžící!H77)</f>
      </c>
      <c r="E79" s="23"/>
      <c r="F79" s="23"/>
      <c r="G79" s="23"/>
      <c r="H79" s="53">
        <f t="shared" si="4"/>
      </c>
      <c r="I79" s="24">
        <f t="shared" si="5"/>
      </c>
      <c r="J79" s="24">
        <f t="shared" si="6"/>
      </c>
      <c r="K79" s="19">
        <f t="shared" si="7"/>
      </c>
    </row>
    <row r="80" spans="1:11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IF(Soutěžící!H78="","",Soutěžící!H78)</f>
      </c>
      <c r="E80" s="23"/>
      <c r="F80" s="23"/>
      <c r="G80" s="23"/>
      <c r="H80" s="53">
        <f t="shared" si="4"/>
      </c>
      <c r="I80" s="24">
        <f t="shared" si="5"/>
      </c>
      <c r="J80" s="24">
        <f t="shared" si="6"/>
      </c>
      <c r="K80" s="19">
        <f t="shared" si="7"/>
      </c>
    </row>
    <row r="81" spans="1:11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IF(Soutěžící!H79="","",Soutěžící!H79)</f>
      </c>
      <c r="E81" s="23"/>
      <c r="F81" s="23"/>
      <c r="G81" s="23"/>
      <c r="H81" s="53">
        <f t="shared" si="4"/>
      </c>
      <c r="I81" s="24">
        <f t="shared" si="5"/>
      </c>
      <c r="J81" s="24">
        <f t="shared" si="6"/>
      </c>
      <c r="K81" s="19">
        <f t="shared" si="7"/>
      </c>
    </row>
    <row r="82" spans="1:11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IF(Soutěžící!H80="","",Soutěžící!H80)</f>
      </c>
      <c r="E82" s="23"/>
      <c r="F82" s="23"/>
      <c r="G82" s="23"/>
      <c r="H82" s="53">
        <f t="shared" si="4"/>
      </c>
      <c r="I82" s="24">
        <f t="shared" si="5"/>
      </c>
      <c r="J82" s="24">
        <f t="shared" si="6"/>
      </c>
      <c r="K82" s="19">
        <f t="shared" si="7"/>
      </c>
    </row>
    <row r="83" spans="1:11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IF(Soutěžící!H81="","",Soutěžící!H81)</f>
      </c>
      <c r="E83" s="23"/>
      <c r="F83" s="23"/>
      <c r="G83" s="23"/>
      <c r="H83" s="53">
        <f t="shared" si="4"/>
      </c>
      <c r="I83" s="24">
        <f t="shared" si="5"/>
      </c>
      <c r="J83" s="24">
        <f t="shared" si="6"/>
      </c>
      <c r="K83" s="19">
        <f t="shared" si="7"/>
      </c>
    </row>
    <row r="84" spans="1:11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IF(Soutěžící!H82="","",Soutěžící!H82)</f>
      </c>
      <c r="E84" s="23"/>
      <c r="F84" s="23"/>
      <c r="G84" s="23"/>
      <c r="H84" s="53">
        <f t="shared" si="4"/>
      </c>
      <c r="I84" s="24">
        <f t="shared" si="5"/>
      </c>
      <c r="J84" s="24">
        <f t="shared" si="6"/>
      </c>
      <c r="K84" s="19">
        <f t="shared" si="7"/>
      </c>
    </row>
    <row r="85" spans="1:11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IF(Soutěžící!H83="","",Soutěžící!H83)</f>
      </c>
      <c r="E85" s="23"/>
      <c r="F85" s="23"/>
      <c r="G85" s="23"/>
      <c r="H85" s="53">
        <f t="shared" si="4"/>
      </c>
      <c r="I85" s="24">
        <f t="shared" si="5"/>
      </c>
      <c r="J85" s="24">
        <f t="shared" si="6"/>
      </c>
      <c r="K85" s="19">
        <f t="shared" si="7"/>
      </c>
    </row>
    <row r="86" spans="1:11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IF(Soutěžící!H84="","",Soutěžící!H84)</f>
      </c>
      <c r="E86" s="23"/>
      <c r="F86" s="23"/>
      <c r="G86" s="23"/>
      <c r="H86" s="53">
        <f t="shared" si="4"/>
      </c>
      <c r="I86" s="24">
        <f t="shared" si="5"/>
      </c>
      <c r="J86" s="24">
        <f t="shared" si="6"/>
      </c>
      <c r="K86" s="19">
        <f t="shared" si="7"/>
      </c>
    </row>
    <row r="87" spans="1:11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IF(Soutěžící!H85="","",Soutěžící!H85)</f>
      </c>
      <c r="E87" s="23"/>
      <c r="F87" s="23"/>
      <c r="G87" s="23"/>
      <c r="H87" s="53">
        <f t="shared" si="4"/>
      </c>
      <c r="I87" s="24">
        <f t="shared" si="5"/>
      </c>
      <c r="J87" s="24">
        <f t="shared" si="6"/>
      </c>
      <c r="K87" s="19">
        <f t="shared" si="7"/>
      </c>
    </row>
    <row r="88" spans="1:11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IF(Soutěžící!H86="","",Soutěžící!H86)</f>
      </c>
      <c r="E88" s="23"/>
      <c r="F88" s="23"/>
      <c r="G88" s="23"/>
      <c r="H88" s="53">
        <f t="shared" si="4"/>
      </c>
      <c r="I88" s="24">
        <f t="shared" si="5"/>
      </c>
      <c r="J88" s="24">
        <f t="shared" si="6"/>
      </c>
      <c r="K88" s="19">
        <f t="shared" si="7"/>
      </c>
    </row>
    <row r="89" spans="1:11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IF(Soutěžící!H87="","",Soutěžící!H87)</f>
      </c>
      <c r="E89" s="23"/>
      <c r="F89" s="23"/>
      <c r="G89" s="23"/>
      <c r="H89" s="53">
        <f t="shared" si="4"/>
      </c>
      <c r="I89" s="24">
        <f t="shared" si="5"/>
      </c>
      <c r="J89" s="24">
        <f t="shared" si="6"/>
      </c>
      <c r="K89" s="19">
        <f t="shared" si="7"/>
      </c>
    </row>
    <row r="90" spans="1:11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IF(Soutěžící!H88="","",Soutěžící!H88)</f>
      </c>
      <c r="E90" s="23"/>
      <c r="F90" s="23"/>
      <c r="G90" s="23"/>
      <c r="H90" s="53">
        <f t="shared" si="4"/>
      </c>
      <c r="I90" s="24">
        <f t="shared" si="5"/>
      </c>
      <c r="J90" s="24">
        <f t="shared" si="6"/>
      </c>
      <c r="K90" s="19">
        <f t="shared" si="7"/>
      </c>
    </row>
    <row r="91" spans="1:11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IF(Soutěžící!H89="","",Soutěžící!H89)</f>
      </c>
      <c r="E91" s="23"/>
      <c r="F91" s="23"/>
      <c r="G91" s="23"/>
      <c r="H91" s="53">
        <f t="shared" si="4"/>
      </c>
      <c r="I91" s="24">
        <f t="shared" si="5"/>
      </c>
      <c r="J91" s="24">
        <f t="shared" si="6"/>
      </c>
      <c r="K91" s="19">
        <f t="shared" si="7"/>
      </c>
    </row>
    <row r="92" spans="1:11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IF(Soutěžící!H90="","",Soutěžící!H90)</f>
      </c>
      <c r="E92" s="23"/>
      <c r="F92" s="23"/>
      <c r="G92" s="23"/>
      <c r="H92" s="53">
        <f t="shared" si="4"/>
      </c>
      <c r="I92" s="24">
        <f t="shared" si="5"/>
      </c>
      <c r="J92" s="24">
        <f t="shared" si="6"/>
      </c>
      <c r="K92" s="19">
        <f t="shared" si="7"/>
      </c>
    </row>
    <row r="93" spans="1:11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IF(Soutěžící!H91="","",Soutěžící!H91)</f>
      </c>
      <c r="E93" s="23"/>
      <c r="F93" s="23"/>
      <c r="G93" s="23"/>
      <c r="H93" s="53">
        <f t="shared" si="4"/>
      </c>
      <c r="I93" s="24">
        <f t="shared" si="5"/>
      </c>
      <c r="J93" s="24">
        <f t="shared" si="6"/>
      </c>
      <c r="K93" s="19">
        <f t="shared" si="7"/>
      </c>
    </row>
    <row r="94" spans="1:11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IF(Soutěžící!H92="","",Soutěžící!H92)</f>
      </c>
      <c r="E94" s="23"/>
      <c r="F94" s="23"/>
      <c r="G94" s="23"/>
      <c r="H94" s="53">
        <f t="shared" si="4"/>
      </c>
      <c r="I94" s="24">
        <f t="shared" si="5"/>
      </c>
      <c r="J94" s="24">
        <f t="shared" si="6"/>
      </c>
      <c r="K94" s="19">
        <f t="shared" si="7"/>
      </c>
    </row>
    <row r="95" spans="1:11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IF(Soutěžící!H93="","",Soutěžící!H93)</f>
      </c>
      <c r="E95" s="23"/>
      <c r="F95" s="23"/>
      <c r="G95" s="23"/>
      <c r="H95" s="53">
        <f t="shared" si="4"/>
      </c>
      <c r="I95" s="24">
        <f t="shared" si="5"/>
      </c>
      <c r="J95" s="24">
        <f t="shared" si="6"/>
      </c>
      <c r="K95" s="19">
        <f t="shared" si="7"/>
      </c>
    </row>
    <row r="96" spans="1:11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IF(Soutěžící!H94="","",Soutěžící!H94)</f>
      </c>
      <c r="E96" s="23"/>
      <c r="F96" s="23"/>
      <c r="G96" s="23"/>
      <c r="H96" s="53">
        <f t="shared" si="4"/>
      </c>
      <c r="I96" s="24">
        <f t="shared" si="5"/>
      </c>
      <c r="J96" s="24">
        <f t="shared" si="6"/>
      </c>
      <c r="K96" s="19">
        <f t="shared" si="7"/>
      </c>
    </row>
    <row r="97" spans="1:11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IF(Soutěžící!H95="","",Soutěžící!H95)</f>
      </c>
      <c r="E97" s="23"/>
      <c r="F97" s="23"/>
      <c r="G97" s="23"/>
      <c r="H97" s="53">
        <f t="shared" si="4"/>
      </c>
      <c r="I97" s="24">
        <f t="shared" si="5"/>
      </c>
      <c r="J97" s="24">
        <f t="shared" si="6"/>
      </c>
      <c r="K97" s="19">
        <f t="shared" si="7"/>
      </c>
    </row>
    <row r="98" spans="1:11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IF(Soutěžící!H96="","",Soutěžící!H96)</f>
      </c>
      <c r="E98" s="23"/>
      <c r="F98" s="23"/>
      <c r="G98" s="23"/>
      <c r="H98" s="53">
        <f t="shared" si="4"/>
      </c>
      <c r="I98" s="24">
        <f t="shared" si="5"/>
      </c>
      <c r="J98" s="24">
        <f t="shared" si="6"/>
      </c>
      <c r="K98" s="19">
        <f t="shared" si="7"/>
      </c>
    </row>
    <row r="99" spans="1:11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IF(Soutěžící!H97="","",Soutěžící!H97)</f>
      </c>
      <c r="E99" s="23"/>
      <c r="F99" s="23"/>
      <c r="G99" s="23"/>
      <c r="H99" s="53">
        <f t="shared" si="4"/>
      </c>
      <c r="I99" s="24">
        <f t="shared" si="5"/>
      </c>
      <c r="J99" s="24">
        <f t="shared" si="6"/>
      </c>
      <c r="K99" s="19">
        <f t="shared" si="7"/>
      </c>
    </row>
    <row r="100" spans="1:11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5"/>
      <c r="H100" s="54">
        <f t="shared" si="4"/>
      </c>
      <c r="I100" s="26">
        <f t="shared" si="5"/>
      </c>
      <c r="J100" s="26">
        <f t="shared" si="6"/>
      </c>
      <c r="K100" s="27">
        <f t="shared" si="7"/>
      </c>
    </row>
    <row r="10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I22" sqref="I22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5.625" style="0" bestFit="1" customWidth="1"/>
    <col min="6" max="6" width="4.25390625" style="0" bestFit="1" customWidth="1"/>
    <col min="7" max="7" width="3.375" style="0" bestFit="1" customWidth="1"/>
  </cols>
  <sheetData>
    <row r="2" ht="15.75">
      <c r="B2" s="80" t="s">
        <v>86</v>
      </c>
    </row>
    <row r="4" spans="2:7" ht="13.5" thickBot="1">
      <c r="B4" s="79" t="s">
        <v>15</v>
      </c>
      <c r="C4" s="79" t="s">
        <v>2</v>
      </c>
      <c r="D4" s="79" t="s">
        <v>67</v>
      </c>
      <c r="E4" s="79" t="s">
        <v>81</v>
      </c>
      <c r="F4" s="79" t="s">
        <v>82</v>
      </c>
      <c r="G4" s="79" t="s">
        <v>14</v>
      </c>
    </row>
    <row r="5" spans="2:7" ht="13.5" thickTop="1">
      <c r="B5" s="22">
        <v>1</v>
      </c>
      <c r="C5" s="22">
        <v>97</v>
      </c>
      <c r="D5" s="22" t="s">
        <v>76</v>
      </c>
      <c r="E5" s="22">
        <v>6</v>
      </c>
      <c r="F5" s="22"/>
      <c r="G5" s="22">
        <v>60</v>
      </c>
    </row>
    <row r="6" spans="2:7" ht="12.75">
      <c r="B6" s="24">
        <v>2</v>
      </c>
      <c r="C6" s="24">
        <v>36</v>
      </c>
      <c r="D6" s="24" t="s">
        <v>70</v>
      </c>
      <c r="E6" s="24">
        <v>5</v>
      </c>
      <c r="F6" s="24"/>
      <c r="G6" s="24">
        <v>50</v>
      </c>
    </row>
    <row r="7" spans="2:7" ht="12.75">
      <c r="B7" s="24">
        <v>3</v>
      </c>
      <c r="C7" s="24">
        <v>57</v>
      </c>
      <c r="D7" s="24" t="s">
        <v>75</v>
      </c>
      <c r="E7" s="24">
        <v>4</v>
      </c>
      <c r="F7" s="24"/>
      <c r="G7" s="24">
        <v>40</v>
      </c>
    </row>
    <row r="8" spans="2:7" ht="12.75">
      <c r="B8" s="24">
        <v>3</v>
      </c>
      <c r="C8" s="24">
        <v>7</v>
      </c>
      <c r="D8" s="24" t="s">
        <v>79</v>
      </c>
      <c r="E8" s="24">
        <v>4</v>
      </c>
      <c r="F8" s="24"/>
      <c r="G8" s="24">
        <v>40</v>
      </c>
    </row>
    <row r="9" spans="2:7" ht="12.75">
      <c r="B9" s="24">
        <v>4</v>
      </c>
      <c r="C9" s="24">
        <v>48</v>
      </c>
      <c r="D9" s="24" t="s">
        <v>74</v>
      </c>
      <c r="E9" s="24">
        <v>3</v>
      </c>
      <c r="F9" s="24"/>
      <c r="G9" s="24">
        <v>30</v>
      </c>
    </row>
    <row r="10" spans="2:7" ht="12.75">
      <c r="B10" s="24">
        <v>5</v>
      </c>
      <c r="C10" s="24">
        <v>105</v>
      </c>
      <c r="D10" s="24" t="s">
        <v>80</v>
      </c>
      <c r="E10" s="24">
        <v>2</v>
      </c>
      <c r="F10" s="24"/>
      <c r="G10" s="24">
        <v>20</v>
      </c>
    </row>
    <row r="11" spans="2:7" ht="12.75">
      <c r="B11" s="24">
        <v>6</v>
      </c>
      <c r="C11" s="24">
        <v>14</v>
      </c>
      <c r="D11" s="24" t="s">
        <v>68</v>
      </c>
      <c r="E11" s="24">
        <v>0</v>
      </c>
      <c r="F11" s="24"/>
      <c r="G11" s="24">
        <v>0</v>
      </c>
    </row>
    <row r="12" spans="2:7" ht="12.75">
      <c r="B12" s="24">
        <v>6</v>
      </c>
      <c r="C12" s="24">
        <v>101</v>
      </c>
      <c r="D12" s="24" t="s">
        <v>69</v>
      </c>
      <c r="E12" s="24">
        <v>0</v>
      </c>
      <c r="F12" s="24"/>
      <c r="G12" s="24">
        <v>0</v>
      </c>
    </row>
    <row r="13" spans="2:7" ht="12.75">
      <c r="B13" s="24">
        <v>6</v>
      </c>
      <c r="C13" s="24">
        <v>82</v>
      </c>
      <c r="D13" s="24" t="s">
        <v>71</v>
      </c>
      <c r="E13" s="24">
        <v>0</v>
      </c>
      <c r="F13" s="24"/>
      <c r="G13" s="24">
        <v>0</v>
      </c>
    </row>
    <row r="14" spans="2:7" ht="12.75">
      <c r="B14" s="24">
        <v>6</v>
      </c>
      <c r="C14" s="24">
        <v>60</v>
      </c>
      <c r="D14" s="24" t="s">
        <v>72</v>
      </c>
      <c r="E14" s="24">
        <v>0</v>
      </c>
      <c r="F14" s="24"/>
      <c r="G14" s="24">
        <v>0</v>
      </c>
    </row>
    <row r="15" spans="2:7" ht="12.75">
      <c r="B15" s="24">
        <v>6</v>
      </c>
      <c r="C15" s="24">
        <v>102</v>
      </c>
      <c r="D15" s="24" t="s">
        <v>73</v>
      </c>
      <c r="E15" s="24">
        <v>0</v>
      </c>
      <c r="F15" s="24"/>
      <c r="G15" s="24">
        <v>0</v>
      </c>
    </row>
    <row r="16" spans="2:7" ht="12.75">
      <c r="B16" s="24">
        <v>6</v>
      </c>
      <c r="C16" s="24">
        <v>70</v>
      </c>
      <c r="D16" s="24" t="s">
        <v>77</v>
      </c>
      <c r="E16" s="24">
        <v>0</v>
      </c>
      <c r="F16" s="24"/>
      <c r="G16" s="24">
        <v>0</v>
      </c>
    </row>
    <row r="17" spans="2:7" ht="12.75">
      <c r="B17" s="24">
        <v>6</v>
      </c>
      <c r="C17" s="24">
        <v>8</v>
      </c>
      <c r="D17" s="24" t="s">
        <v>78</v>
      </c>
      <c r="E17" s="24">
        <v>0</v>
      </c>
      <c r="F17" s="24"/>
      <c r="G17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3"/>
  <dimension ref="A1:I10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A6" sqref="A6:I100"/>
    </sheetView>
  </sheetViews>
  <sheetFormatPr defaultColWidth="9.00390625" defaultRowHeight="12.75"/>
  <cols>
    <col min="2" max="2" width="26.75390625" style="0" customWidth="1"/>
  </cols>
  <sheetData>
    <row r="1" spans="1:4" ht="20.25">
      <c r="A1" s="34" t="s">
        <v>64</v>
      </c>
      <c r="B1" s="34"/>
      <c r="C1" s="10"/>
      <c r="D1" s="10"/>
    </row>
    <row r="2" spans="1:4" ht="12.75">
      <c r="A2" s="2" t="s">
        <v>1</v>
      </c>
      <c r="B2" s="3" t="str">
        <f>Soutěžící!$C$2</f>
        <v>Luk - děti</v>
      </c>
      <c r="C2" s="3"/>
      <c r="D2" s="3"/>
    </row>
    <row r="3" spans="1:4" ht="13.5" thickBot="1">
      <c r="A3" s="2" t="s">
        <v>10</v>
      </c>
      <c r="B3" s="11">
        <v>10</v>
      </c>
      <c r="C3" s="11"/>
      <c r="D3" s="11"/>
    </row>
    <row r="4" spans="1:9" ht="13.5" thickTop="1">
      <c r="A4" s="12"/>
      <c r="B4" s="13"/>
      <c r="C4" s="14"/>
      <c r="D4" s="15"/>
      <c r="E4" s="12"/>
      <c r="F4" s="35"/>
      <c r="G4" s="35"/>
      <c r="H4" s="35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6" t="s">
        <v>18</v>
      </c>
      <c r="F5" s="37" t="s">
        <v>19</v>
      </c>
      <c r="G5" s="37" t="s">
        <v>14</v>
      </c>
      <c r="H5" s="37" t="s">
        <v>20</v>
      </c>
      <c r="I5" s="28" t="s">
        <v>15</v>
      </c>
    </row>
    <row r="6" spans="1:9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IF(Soutěžící!H4="","",Soutěžící!H4)</f>
        <v>24</v>
      </c>
      <c r="E6" s="21"/>
      <c r="F6" s="21"/>
      <c r="G6" s="22">
        <f>IF(COUNT(E6)=0,"",E6*$B$3)</f>
      </c>
      <c r="H6" s="22">
        <f>IF(COUNT(G6)=0,"",G6+(IF(COUNT(F6)=0,0,(99-F6)/100)))</f>
      </c>
      <c r="I6" s="38">
        <f aca="true" t="shared" si="0" ref="I6:I69">IF(COUNT(H6)=0,"",RANK(H6,H$6:H$100))</f>
      </c>
    </row>
    <row r="7" spans="1:9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IF(Soutěžící!H5="","",Soutěžící!H5)</f>
        <v>15</v>
      </c>
      <c r="E7" s="23"/>
      <c r="F7" s="23"/>
      <c r="G7" s="24">
        <f aca="true" t="shared" si="1" ref="G7:G70">IF(COUNT(E7)=0,"",E7*$B$3)</f>
      </c>
      <c r="H7" s="24">
        <f aca="true" t="shared" si="2" ref="H7:H70">IF(COUNT(G7)=0,"",G7+(IF(COUNT(F7)=0,0,(99-F7)/100)))</f>
      </c>
      <c r="I7" s="19">
        <f t="shared" si="0"/>
      </c>
    </row>
    <row r="8" spans="1:9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IF(Soutěžící!H6="","",Soutěžící!H6)</f>
      </c>
      <c r="E8" s="23"/>
      <c r="F8" s="23"/>
      <c r="G8" s="24">
        <f t="shared" si="1"/>
      </c>
      <c r="H8" s="24">
        <f t="shared" si="2"/>
      </c>
      <c r="I8" s="19">
        <f t="shared" si="0"/>
      </c>
    </row>
    <row r="9" spans="1:9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IF(Soutěžící!H7="","",Soutěžící!H7)</f>
        <v>20</v>
      </c>
      <c r="E9" s="23"/>
      <c r="F9" s="23"/>
      <c r="G9" s="24">
        <f t="shared" si="1"/>
      </c>
      <c r="H9" s="24">
        <f t="shared" si="2"/>
      </c>
      <c r="I9" s="19">
        <f t="shared" si="0"/>
      </c>
    </row>
    <row r="10" spans="1:9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IF(Soutěžící!H8="","",Soutěžící!H8)</f>
        <v>34</v>
      </c>
      <c r="E10" s="23"/>
      <c r="F10" s="23"/>
      <c r="G10" s="24">
        <f t="shared" si="1"/>
      </c>
      <c r="H10" s="24">
        <f t="shared" si="2"/>
      </c>
      <c r="I10" s="19">
        <f t="shared" si="0"/>
      </c>
    </row>
    <row r="11" spans="1:9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IF(Soutěžící!H9="","",Soutěžící!H9)</f>
        <v>15</v>
      </c>
      <c r="E11" s="23"/>
      <c r="F11" s="23"/>
      <c r="G11" s="24">
        <f t="shared" si="1"/>
      </c>
      <c r="H11" s="24">
        <f t="shared" si="2"/>
      </c>
      <c r="I11" s="19">
        <f t="shared" si="0"/>
      </c>
    </row>
    <row r="12" spans="1:9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IF(Soutěžící!H10="","",Soutěžící!H10)</f>
      </c>
      <c r="E12" s="23"/>
      <c r="F12" s="23"/>
      <c r="G12" s="24">
        <f t="shared" si="1"/>
      </c>
      <c r="H12" s="24">
        <f t="shared" si="2"/>
      </c>
      <c r="I12" s="19">
        <f t="shared" si="0"/>
      </c>
    </row>
    <row r="13" spans="1:9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IF(Soutěžící!H11="","",Soutěžící!H11)</f>
        <v>25</v>
      </c>
      <c r="E13" s="23"/>
      <c r="F13" s="23"/>
      <c r="G13" s="24">
        <f t="shared" si="1"/>
      </c>
      <c r="H13" s="24">
        <f t="shared" si="2"/>
      </c>
      <c r="I13" s="19">
        <f t="shared" si="0"/>
      </c>
    </row>
    <row r="14" spans="1:9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IF(Soutěžící!H12="","",Soutěžící!H12)</f>
        <v>24</v>
      </c>
      <c r="E14" s="23"/>
      <c r="F14" s="23"/>
      <c r="G14" s="24">
        <f t="shared" si="1"/>
      </c>
      <c r="H14" s="24">
        <f t="shared" si="2"/>
      </c>
      <c r="I14" s="19">
        <f t="shared" si="0"/>
      </c>
    </row>
    <row r="15" spans="1:9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IF(Soutěžící!H13="","",Soutěžící!H13)</f>
        <v>10</v>
      </c>
      <c r="E15" s="23"/>
      <c r="F15" s="23"/>
      <c r="G15" s="24">
        <f t="shared" si="1"/>
      </c>
      <c r="H15" s="24">
        <f t="shared" si="2"/>
      </c>
      <c r="I15" s="19">
        <f t="shared" si="0"/>
      </c>
    </row>
    <row r="16" spans="1:9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IF(Soutěžící!H14="","",Soutěžící!H14)</f>
      </c>
      <c r="E16" s="23"/>
      <c r="F16" s="23"/>
      <c r="G16" s="24">
        <f t="shared" si="1"/>
      </c>
      <c r="H16" s="24">
        <f t="shared" si="2"/>
      </c>
      <c r="I16" s="19">
        <f t="shared" si="0"/>
      </c>
    </row>
    <row r="17" spans="1:9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IF(Soutěžící!H15="","",Soutěžící!H15)</f>
      </c>
      <c r="E17" s="23"/>
      <c r="F17" s="23"/>
      <c r="G17" s="24">
        <f t="shared" si="1"/>
      </c>
      <c r="H17" s="24">
        <f t="shared" si="2"/>
      </c>
      <c r="I17" s="19">
        <f t="shared" si="0"/>
      </c>
    </row>
    <row r="18" spans="1:9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IF(Soutěžící!H16="","",Soutěžící!H16)</f>
        <v>19</v>
      </c>
      <c r="E18" s="23"/>
      <c r="F18" s="23"/>
      <c r="G18" s="24">
        <f t="shared" si="1"/>
      </c>
      <c r="H18" s="24">
        <f t="shared" si="2"/>
      </c>
      <c r="I18" s="19">
        <f t="shared" si="0"/>
      </c>
    </row>
    <row r="19" spans="1:9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IF(Soutěžící!H17="","",Soutěžící!H17)</f>
      </c>
      <c r="E19" s="23"/>
      <c r="F19" s="23"/>
      <c r="G19" s="24">
        <f t="shared" si="1"/>
      </c>
      <c r="H19" s="24">
        <f t="shared" si="2"/>
      </c>
      <c r="I19" s="19">
        <f t="shared" si="0"/>
      </c>
    </row>
    <row r="20" spans="1:9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IF(Soutěžící!H18="","",Soutěžící!H18)</f>
      </c>
      <c r="E20" s="23"/>
      <c r="F20" s="23"/>
      <c r="G20" s="24">
        <f t="shared" si="1"/>
      </c>
      <c r="H20" s="24">
        <f t="shared" si="2"/>
      </c>
      <c r="I20" s="19">
        <f t="shared" si="0"/>
      </c>
    </row>
    <row r="21" spans="1:9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IF(Soutěžící!H19="","",Soutěžící!H19)</f>
      </c>
      <c r="E21" s="23"/>
      <c r="F21" s="23"/>
      <c r="G21" s="24">
        <f t="shared" si="1"/>
      </c>
      <c r="H21" s="24">
        <f t="shared" si="2"/>
      </c>
      <c r="I21" s="19">
        <f t="shared" si="0"/>
      </c>
    </row>
    <row r="22" spans="1:9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IF(Soutěžící!H20="","",Soutěžící!H20)</f>
      </c>
      <c r="E22" s="23"/>
      <c r="F22" s="23"/>
      <c r="G22" s="24">
        <f t="shared" si="1"/>
      </c>
      <c r="H22" s="24">
        <f t="shared" si="2"/>
      </c>
      <c r="I22" s="19">
        <f t="shared" si="0"/>
      </c>
    </row>
    <row r="23" spans="1:9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IF(Soutěžící!H21="","",Soutěžící!H21)</f>
      </c>
      <c r="E23" s="23"/>
      <c r="F23" s="23"/>
      <c r="G23" s="24">
        <f t="shared" si="1"/>
      </c>
      <c r="H23" s="24">
        <f t="shared" si="2"/>
      </c>
      <c r="I23" s="19">
        <f t="shared" si="0"/>
      </c>
    </row>
    <row r="24" spans="1:9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IF(Soutěžící!H22="","",Soutěžící!H22)</f>
      </c>
      <c r="E24" s="23"/>
      <c r="F24" s="23"/>
      <c r="G24" s="24">
        <f t="shared" si="1"/>
      </c>
      <c r="H24" s="24">
        <f t="shared" si="2"/>
      </c>
      <c r="I24" s="19">
        <f t="shared" si="0"/>
      </c>
    </row>
    <row r="25" spans="1:9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IF(Soutěžící!H23="","",Soutěžící!H23)</f>
      </c>
      <c r="E25" s="23"/>
      <c r="F25" s="23"/>
      <c r="G25" s="24">
        <f t="shared" si="1"/>
      </c>
      <c r="H25" s="24">
        <f t="shared" si="2"/>
      </c>
      <c r="I25" s="19">
        <f t="shared" si="0"/>
      </c>
    </row>
    <row r="26" spans="1:9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IF(Soutěžící!H24="","",Soutěžící!H24)</f>
      </c>
      <c r="E26" s="23"/>
      <c r="F26" s="23"/>
      <c r="G26" s="24">
        <f t="shared" si="1"/>
      </c>
      <c r="H26" s="24">
        <f t="shared" si="2"/>
      </c>
      <c r="I26" s="19">
        <f t="shared" si="0"/>
      </c>
    </row>
    <row r="27" spans="1:9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IF(Soutěžící!H25="","",Soutěžící!H25)</f>
      </c>
      <c r="E27" s="23"/>
      <c r="F27" s="23"/>
      <c r="G27" s="24">
        <f t="shared" si="1"/>
      </c>
      <c r="H27" s="24">
        <f t="shared" si="2"/>
      </c>
      <c r="I27" s="19">
        <f t="shared" si="0"/>
      </c>
    </row>
    <row r="28" spans="1:9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IF(Soutěžící!H26="","",Soutěžící!H26)</f>
      </c>
      <c r="E28" s="23"/>
      <c r="F28" s="23"/>
      <c r="G28" s="24">
        <f t="shared" si="1"/>
      </c>
      <c r="H28" s="24">
        <f t="shared" si="2"/>
      </c>
      <c r="I28" s="19">
        <f t="shared" si="0"/>
      </c>
    </row>
    <row r="29" spans="1:9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IF(Soutěžící!H27="","",Soutěžící!H27)</f>
      </c>
      <c r="E29" s="23"/>
      <c r="F29" s="23"/>
      <c r="G29" s="24">
        <f t="shared" si="1"/>
      </c>
      <c r="H29" s="24">
        <f t="shared" si="2"/>
      </c>
      <c r="I29" s="19">
        <f t="shared" si="0"/>
      </c>
    </row>
    <row r="30" spans="1:9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IF(Soutěžící!H28="","",Soutěžící!H28)</f>
      </c>
      <c r="E30" s="23"/>
      <c r="F30" s="23"/>
      <c r="G30" s="24">
        <f t="shared" si="1"/>
      </c>
      <c r="H30" s="24">
        <f t="shared" si="2"/>
      </c>
      <c r="I30" s="19">
        <f t="shared" si="0"/>
      </c>
    </row>
    <row r="31" spans="1:9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IF(Soutěžící!H29="","",Soutěžící!H29)</f>
      </c>
      <c r="E31" s="23"/>
      <c r="F31" s="23"/>
      <c r="G31" s="24">
        <f t="shared" si="1"/>
      </c>
      <c r="H31" s="24">
        <f t="shared" si="2"/>
      </c>
      <c r="I31" s="19">
        <f t="shared" si="0"/>
      </c>
    </row>
    <row r="32" spans="1:9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IF(Soutěžící!H30="","",Soutěžící!H30)</f>
      </c>
      <c r="E32" s="23"/>
      <c r="F32" s="23"/>
      <c r="G32" s="24">
        <f t="shared" si="1"/>
      </c>
      <c r="H32" s="24">
        <f t="shared" si="2"/>
      </c>
      <c r="I32" s="19">
        <f t="shared" si="0"/>
      </c>
    </row>
    <row r="33" spans="1:9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IF(Soutěžící!H31="","",Soutěžící!H31)</f>
      </c>
      <c r="E33" s="23"/>
      <c r="F33" s="23"/>
      <c r="G33" s="24">
        <f t="shared" si="1"/>
      </c>
      <c r="H33" s="24">
        <f t="shared" si="2"/>
      </c>
      <c r="I33" s="19">
        <f t="shared" si="0"/>
      </c>
    </row>
    <row r="34" spans="1:9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IF(Soutěžící!H32="","",Soutěžící!H32)</f>
      </c>
      <c r="E34" s="23"/>
      <c r="F34" s="23"/>
      <c r="G34" s="24">
        <f t="shared" si="1"/>
      </c>
      <c r="H34" s="24">
        <f t="shared" si="2"/>
      </c>
      <c r="I34" s="19">
        <f t="shared" si="0"/>
      </c>
    </row>
    <row r="35" spans="1:9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IF(Soutěžící!H33="","",Soutěžící!H33)</f>
      </c>
      <c r="E35" s="23"/>
      <c r="F35" s="23"/>
      <c r="G35" s="24">
        <f t="shared" si="1"/>
      </c>
      <c r="H35" s="24">
        <f t="shared" si="2"/>
      </c>
      <c r="I35" s="19">
        <f t="shared" si="0"/>
      </c>
    </row>
    <row r="36" spans="1:9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IF(Soutěžící!H34="","",Soutěžící!H34)</f>
      </c>
      <c r="E36" s="23"/>
      <c r="F36" s="23"/>
      <c r="G36" s="24">
        <f t="shared" si="1"/>
      </c>
      <c r="H36" s="24">
        <f t="shared" si="2"/>
      </c>
      <c r="I36" s="19">
        <f t="shared" si="0"/>
      </c>
    </row>
    <row r="37" spans="1:9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IF(Soutěžící!H35="","",Soutěžící!H35)</f>
      </c>
      <c r="E37" s="23"/>
      <c r="F37" s="23"/>
      <c r="G37" s="24">
        <f t="shared" si="1"/>
      </c>
      <c r="H37" s="24">
        <f t="shared" si="2"/>
      </c>
      <c r="I37" s="19">
        <f t="shared" si="0"/>
      </c>
    </row>
    <row r="38" spans="1:9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IF(Soutěžící!H36="","",Soutěžící!H36)</f>
      </c>
      <c r="E38" s="23"/>
      <c r="F38" s="23"/>
      <c r="G38" s="24">
        <f t="shared" si="1"/>
      </c>
      <c r="H38" s="24">
        <f t="shared" si="2"/>
      </c>
      <c r="I38" s="19">
        <f t="shared" si="0"/>
      </c>
    </row>
    <row r="39" spans="1:9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IF(Soutěžící!H37="","",Soutěžící!H37)</f>
      </c>
      <c r="E39" s="23"/>
      <c r="F39" s="23"/>
      <c r="G39" s="24">
        <f t="shared" si="1"/>
      </c>
      <c r="H39" s="24">
        <f t="shared" si="2"/>
      </c>
      <c r="I39" s="19">
        <f t="shared" si="0"/>
      </c>
    </row>
    <row r="40" spans="1:9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IF(Soutěžící!H38="","",Soutěžící!H38)</f>
      </c>
      <c r="E40" s="23"/>
      <c r="F40" s="23"/>
      <c r="G40" s="24">
        <f t="shared" si="1"/>
      </c>
      <c r="H40" s="24">
        <f t="shared" si="2"/>
      </c>
      <c r="I40" s="19">
        <f t="shared" si="0"/>
      </c>
    </row>
    <row r="41" spans="1:9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IF(Soutěžící!H39="","",Soutěžící!H39)</f>
      </c>
      <c r="E41" s="23"/>
      <c r="F41" s="23"/>
      <c r="G41" s="24">
        <f t="shared" si="1"/>
      </c>
      <c r="H41" s="24">
        <f t="shared" si="2"/>
      </c>
      <c r="I41" s="19">
        <f t="shared" si="0"/>
      </c>
    </row>
    <row r="42" spans="1:9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IF(Soutěžící!H40="","",Soutěžící!H40)</f>
      </c>
      <c r="E42" s="23"/>
      <c r="F42" s="23"/>
      <c r="G42" s="24">
        <f t="shared" si="1"/>
      </c>
      <c r="H42" s="24">
        <f t="shared" si="2"/>
      </c>
      <c r="I42" s="19">
        <f t="shared" si="0"/>
      </c>
    </row>
    <row r="43" spans="1:9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IF(Soutěžící!H41="","",Soutěžící!H41)</f>
      </c>
      <c r="E43" s="23"/>
      <c r="F43" s="23"/>
      <c r="G43" s="24">
        <f t="shared" si="1"/>
      </c>
      <c r="H43" s="24">
        <f t="shared" si="2"/>
      </c>
      <c r="I43" s="19">
        <f t="shared" si="0"/>
      </c>
    </row>
    <row r="44" spans="1:9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IF(Soutěžící!H42="","",Soutěžící!H42)</f>
      </c>
      <c r="E44" s="23"/>
      <c r="F44" s="23"/>
      <c r="G44" s="24">
        <f t="shared" si="1"/>
      </c>
      <c r="H44" s="24">
        <f t="shared" si="2"/>
      </c>
      <c r="I44" s="19">
        <f t="shared" si="0"/>
      </c>
    </row>
    <row r="45" spans="1:9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IF(Soutěžící!H43="","",Soutěžící!H43)</f>
      </c>
      <c r="E45" s="23"/>
      <c r="F45" s="23"/>
      <c r="G45" s="24">
        <f t="shared" si="1"/>
      </c>
      <c r="H45" s="24">
        <f t="shared" si="2"/>
      </c>
      <c r="I45" s="19">
        <f t="shared" si="0"/>
      </c>
    </row>
    <row r="46" spans="1:9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IF(Soutěžící!H44="","",Soutěžící!H44)</f>
      </c>
      <c r="E46" s="23"/>
      <c r="F46" s="23"/>
      <c r="G46" s="24">
        <f t="shared" si="1"/>
      </c>
      <c r="H46" s="24">
        <f t="shared" si="2"/>
      </c>
      <c r="I46" s="19">
        <f t="shared" si="0"/>
      </c>
    </row>
    <row r="47" spans="1:9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IF(Soutěžící!H45="","",Soutěžící!H45)</f>
      </c>
      <c r="E47" s="23"/>
      <c r="F47" s="23"/>
      <c r="G47" s="24">
        <f t="shared" si="1"/>
      </c>
      <c r="H47" s="24">
        <f t="shared" si="2"/>
      </c>
      <c r="I47" s="19">
        <f t="shared" si="0"/>
      </c>
    </row>
    <row r="48" spans="1:9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IF(Soutěžící!H46="","",Soutěžící!H46)</f>
      </c>
      <c r="E48" s="23"/>
      <c r="F48" s="23"/>
      <c r="G48" s="24">
        <f t="shared" si="1"/>
      </c>
      <c r="H48" s="24">
        <f t="shared" si="2"/>
      </c>
      <c r="I48" s="19">
        <f t="shared" si="0"/>
      </c>
    </row>
    <row r="49" spans="1:9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IF(Soutěžící!H47="","",Soutěžící!H47)</f>
      </c>
      <c r="E49" s="23"/>
      <c r="F49" s="23"/>
      <c r="G49" s="24">
        <f t="shared" si="1"/>
      </c>
      <c r="H49" s="24">
        <f t="shared" si="2"/>
      </c>
      <c r="I49" s="19">
        <f t="shared" si="0"/>
      </c>
    </row>
    <row r="50" spans="1:9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IF(Soutěžící!H48="","",Soutěžící!H48)</f>
      </c>
      <c r="E50" s="23"/>
      <c r="F50" s="23"/>
      <c r="G50" s="24">
        <f t="shared" si="1"/>
      </c>
      <c r="H50" s="24">
        <f t="shared" si="2"/>
      </c>
      <c r="I50" s="19">
        <f t="shared" si="0"/>
      </c>
    </row>
    <row r="51" spans="1:9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IF(Soutěžící!H49="","",Soutěžící!H49)</f>
      </c>
      <c r="E51" s="23"/>
      <c r="F51" s="23"/>
      <c r="G51" s="24">
        <f t="shared" si="1"/>
      </c>
      <c r="H51" s="24">
        <f t="shared" si="2"/>
      </c>
      <c r="I51" s="19">
        <f t="shared" si="0"/>
      </c>
    </row>
    <row r="52" spans="1:9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IF(Soutěžící!H50="","",Soutěžící!H50)</f>
      </c>
      <c r="E52" s="23"/>
      <c r="F52" s="23"/>
      <c r="G52" s="24">
        <f t="shared" si="1"/>
      </c>
      <c r="H52" s="24">
        <f t="shared" si="2"/>
      </c>
      <c r="I52" s="19">
        <f t="shared" si="0"/>
      </c>
    </row>
    <row r="53" spans="1:9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IF(Soutěžící!H51="","",Soutěžící!H51)</f>
      </c>
      <c r="E53" s="23"/>
      <c r="F53" s="23"/>
      <c r="G53" s="24">
        <f t="shared" si="1"/>
      </c>
      <c r="H53" s="24">
        <f t="shared" si="2"/>
      </c>
      <c r="I53" s="19">
        <f t="shared" si="0"/>
      </c>
    </row>
    <row r="54" spans="1:9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IF(Soutěžící!H52="","",Soutěžící!H52)</f>
      </c>
      <c r="E54" s="23"/>
      <c r="F54" s="23"/>
      <c r="G54" s="24">
        <f t="shared" si="1"/>
      </c>
      <c r="H54" s="24">
        <f t="shared" si="2"/>
      </c>
      <c r="I54" s="19">
        <f t="shared" si="0"/>
      </c>
    </row>
    <row r="55" spans="1:9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IF(Soutěžící!H53="","",Soutěžící!H53)</f>
      </c>
      <c r="E55" s="23"/>
      <c r="F55" s="23"/>
      <c r="G55" s="24">
        <f t="shared" si="1"/>
      </c>
      <c r="H55" s="24">
        <f t="shared" si="2"/>
      </c>
      <c r="I55" s="19">
        <f t="shared" si="0"/>
      </c>
    </row>
    <row r="56" spans="1:9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IF(Soutěžící!H54="","",Soutěžící!H54)</f>
      </c>
      <c r="E56" s="23"/>
      <c r="F56" s="23"/>
      <c r="G56" s="24">
        <f t="shared" si="1"/>
      </c>
      <c r="H56" s="24">
        <f t="shared" si="2"/>
      </c>
      <c r="I56" s="19">
        <f t="shared" si="0"/>
      </c>
    </row>
    <row r="57" spans="1:9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IF(Soutěžící!H55="","",Soutěžící!H55)</f>
      </c>
      <c r="E57" s="23"/>
      <c r="F57" s="23"/>
      <c r="G57" s="24">
        <f t="shared" si="1"/>
      </c>
      <c r="H57" s="24">
        <f t="shared" si="2"/>
      </c>
      <c r="I57" s="19">
        <f t="shared" si="0"/>
      </c>
    </row>
    <row r="58" spans="1:9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IF(Soutěžící!H56="","",Soutěžící!H56)</f>
      </c>
      <c r="E58" s="23"/>
      <c r="F58" s="23"/>
      <c r="G58" s="24">
        <f t="shared" si="1"/>
      </c>
      <c r="H58" s="24">
        <f t="shared" si="2"/>
      </c>
      <c r="I58" s="19">
        <f t="shared" si="0"/>
      </c>
    </row>
    <row r="59" spans="1:9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IF(Soutěžící!H57="","",Soutěžící!H57)</f>
      </c>
      <c r="E59" s="23"/>
      <c r="F59" s="23"/>
      <c r="G59" s="24">
        <f t="shared" si="1"/>
      </c>
      <c r="H59" s="24">
        <f t="shared" si="2"/>
      </c>
      <c r="I59" s="19">
        <f t="shared" si="0"/>
      </c>
    </row>
    <row r="60" spans="1:9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IF(Soutěžící!H58="","",Soutěžící!H58)</f>
      </c>
      <c r="E60" s="23"/>
      <c r="F60" s="23"/>
      <c r="G60" s="24">
        <f t="shared" si="1"/>
      </c>
      <c r="H60" s="24">
        <f t="shared" si="2"/>
      </c>
      <c r="I60" s="19">
        <f t="shared" si="0"/>
      </c>
    </row>
    <row r="61" spans="1:9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IF(Soutěžící!H59="","",Soutěžící!H59)</f>
      </c>
      <c r="E61" s="23"/>
      <c r="F61" s="23"/>
      <c r="G61" s="24">
        <f t="shared" si="1"/>
      </c>
      <c r="H61" s="24">
        <f t="shared" si="2"/>
      </c>
      <c r="I61" s="19">
        <f t="shared" si="0"/>
      </c>
    </row>
    <row r="62" spans="1:9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IF(Soutěžící!H60="","",Soutěžící!H60)</f>
      </c>
      <c r="E62" s="23"/>
      <c r="F62" s="23"/>
      <c r="G62" s="24">
        <f t="shared" si="1"/>
      </c>
      <c r="H62" s="24">
        <f t="shared" si="2"/>
      </c>
      <c r="I62" s="19">
        <f t="shared" si="0"/>
      </c>
    </row>
    <row r="63" spans="1:9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IF(Soutěžící!H61="","",Soutěžící!H61)</f>
      </c>
      <c r="E63" s="23"/>
      <c r="F63" s="23"/>
      <c r="G63" s="24">
        <f t="shared" si="1"/>
      </c>
      <c r="H63" s="24">
        <f t="shared" si="2"/>
      </c>
      <c r="I63" s="19">
        <f t="shared" si="0"/>
      </c>
    </row>
    <row r="64" spans="1:9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IF(Soutěžící!H62="","",Soutěžící!H62)</f>
      </c>
      <c r="E64" s="23"/>
      <c r="F64" s="23"/>
      <c r="G64" s="24">
        <f t="shared" si="1"/>
      </c>
      <c r="H64" s="24">
        <f t="shared" si="2"/>
      </c>
      <c r="I64" s="19">
        <f t="shared" si="0"/>
      </c>
    </row>
    <row r="65" spans="1:9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IF(Soutěžící!H63="","",Soutěžící!H63)</f>
      </c>
      <c r="E65" s="23"/>
      <c r="F65" s="23"/>
      <c r="G65" s="24">
        <f t="shared" si="1"/>
      </c>
      <c r="H65" s="24">
        <f t="shared" si="2"/>
      </c>
      <c r="I65" s="19">
        <f t="shared" si="0"/>
      </c>
    </row>
    <row r="66" spans="1:9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IF(Soutěžící!H64="","",Soutěžící!H64)</f>
      </c>
      <c r="E66" s="23"/>
      <c r="F66" s="23"/>
      <c r="G66" s="24">
        <f t="shared" si="1"/>
      </c>
      <c r="H66" s="24">
        <f t="shared" si="2"/>
      </c>
      <c r="I66" s="19">
        <f t="shared" si="0"/>
      </c>
    </row>
    <row r="67" spans="1:9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IF(Soutěžící!H65="","",Soutěžící!H65)</f>
      </c>
      <c r="E67" s="23"/>
      <c r="F67" s="23"/>
      <c r="G67" s="24">
        <f t="shared" si="1"/>
      </c>
      <c r="H67" s="24">
        <f t="shared" si="2"/>
      </c>
      <c r="I67" s="19">
        <f t="shared" si="0"/>
      </c>
    </row>
    <row r="68" spans="1:9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IF(Soutěžící!H66="","",Soutěžící!H66)</f>
      </c>
      <c r="E68" s="23"/>
      <c r="F68" s="23"/>
      <c r="G68" s="24">
        <f t="shared" si="1"/>
      </c>
      <c r="H68" s="24">
        <f t="shared" si="2"/>
      </c>
      <c r="I68" s="19">
        <f t="shared" si="0"/>
      </c>
    </row>
    <row r="69" spans="1:9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IF(Soutěžící!H67="","",Soutěžící!H67)</f>
      </c>
      <c r="E69" s="23"/>
      <c r="F69" s="23"/>
      <c r="G69" s="24">
        <f t="shared" si="1"/>
      </c>
      <c r="H69" s="24">
        <f t="shared" si="2"/>
      </c>
      <c r="I69" s="19">
        <f t="shared" si="0"/>
      </c>
    </row>
    <row r="70" spans="1:9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IF(Soutěžící!H68="","",Soutěžící!H68)</f>
      </c>
      <c r="E70" s="23"/>
      <c r="F70" s="23"/>
      <c r="G70" s="24">
        <f t="shared" si="1"/>
      </c>
      <c r="H70" s="24">
        <f t="shared" si="2"/>
      </c>
      <c r="I70" s="19">
        <f aca="true" t="shared" si="3" ref="I70:I100">IF(COUNT(H70)=0,"",RANK(H70,H$6:H$100))</f>
      </c>
    </row>
    <row r="71" spans="1:9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IF(Soutěžící!H69="","",Soutěžící!H69)</f>
      </c>
      <c r="E71" s="23"/>
      <c r="F71" s="23"/>
      <c r="G71" s="24">
        <f aca="true" t="shared" si="4" ref="G71:G100">IF(COUNT(E71)=0,"",E71*$B$3)</f>
      </c>
      <c r="H71" s="24">
        <f aca="true" t="shared" si="5" ref="H71:H100">IF(COUNT(G71)=0,"",G71+(IF(COUNT(F71)=0,0,(99-F71)/100)))</f>
      </c>
      <c r="I71" s="19">
        <f t="shared" si="3"/>
      </c>
    </row>
    <row r="72" spans="1:9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IF(Soutěžící!H70="","",Soutěžící!H70)</f>
      </c>
      <c r="E72" s="23"/>
      <c r="F72" s="23"/>
      <c r="G72" s="24">
        <f t="shared" si="4"/>
      </c>
      <c r="H72" s="24">
        <f t="shared" si="5"/>
      </c>
      <c r="I72" s="19">
        <f t="shared" si="3"/>
      </c>
    </row>
    <row r="73" spans="1:9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IF(Soutěžící!H71="","",Soutěžící!H71)</f>
      </c>
      <c r="E73" s="23"/>
      <c r="F73" s="23"/>
      <c r="G73" s="24">
        <f t="shared" si="4"/>
      </c>
      <c r="H73" s="24">
        <f t="shared" si="5"/>
      </c>
      <c r="I73" s="19">
        <f t="shared" si="3"/>
      </c>
    </row>
    <row r="74" spans="1:9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IF(Soutěžící!H72="","",Soutěžící!H72)</f>
      </c>
      <c r="E74" s="23"/>
      <c r="F74" s="23"/>
      <c r="G74" s="24">
        <f t="shared" si="4"/>
      </c>
      <c r="H74" s="24">
        <f t="shared" si="5"/>
      </c>
      <c r="I74" s="19">
        <f t="shared" si="3"/>
      </c>
    </row>
    <row r="75" spans="1:9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IF(Soutěžící!H73="","",Soutěžící!H73)</f>
      </c>
      <c r="E75" s="23"/>
      <c r="F75" s="23"/>
      <c r="G75" s="24">
        <f t="shared" si="4"/>
      </c>
      <c r="H75" s="24">
        <f t="shared" si="5"/>
      </c>
      <c r="I75" s="19">
        <f t="shared" si="3"/>
      </c>
    </row>
    <row r="76" spans="1:9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IF(Soutěžící!H74="","",Soutěžící!H74)</f>
      </c>
      <c r="E76" s="23"/>
      <c r="F76" s="23"/>
      <c r="G76" s="24">
        <f t="shared" si="4"/>
      </c>
      <c r="H76" s="24">
        <f t="shared" si="5"/>
      </c>
      <c r="I76" s="19">
        <f t="shared" si="3"/>
      </c>
    </row>
    <row r="77" spans="1:9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IF(Soutěžící!H75="","",Soutěžící!H75)</f>
      </c>
      <c r="E77" s="23"/>
      <c r="F77" s="23"/>
      <c r="G77" s="24">
        <f t="shared" si="4"/>
      </c>
      <c r="H77" s="24">
        <f t="shared" si="5"/>
      </c>
      <c r="I77" s="19">
        <f t="shared" si="3"/>
      </c>
    </row>
    <row r="78" spans="1:9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IF(Soutěžící!H76="","",Soutěžící!H76)</f>
      </c>
      <c r="E78" s="23"/>
      <c r="F78" s="23"/>
      <c r="G78" s="24">
        <f t="shared" si="4"/>
      </c>
      <c r="H78" s="24">
        <f t="shared" si="5"/>
      </c>
      <c r="I78" s="19">
        <f t="shared" si="3"/>
      </c>
    </row>
    <row r="79" spans="1:9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IF(Soutěžící!H77="","",Soutěžící!H77)</f>
      </c>
      <c r="E79" s="23"/>
      <c r="F79" s="23"/>
      <c r="G79" s="24">
        <f t="shared" si="4"/>
      </c>
      <c r="H79" s="24">
        <f t="shared" si="5"/>
      </c>
      <c r="I79" s="19">
        <f t="shared" si="3"/>
      </c>
    </row>
    <row r="80" spans="1:9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IF(Soutěžící!H78="","",Soutěžící!H78)</f>
      </c>
      <c r="E80" s="23"/>
      <c r="F80" s="23"/>
      <c r="G80" s="24">
        <f t="shared" si="4"/>
      </c>
      <c r="H80" s="24">
        <f t="shared" si="5"/>
      </c>
      <c r="I80" s="19">
        <f t="shared" si="3"/>
      </c>
    </row>
    <row r="81" spans="1:9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IF(Soutěžící!H79="","",Soutěžící!H79)</f>
      </c>
      <c r="E81" s="23"/>
      <c r="F81" s="23"/>
      <c r="G81" s="24">
        <f t="shared" si="4"/>
      </c>
      <c r="H81" s="24">
        <f t="shared" si="5"/>
      </c>
      <c r="I81" s="19">
        <f t="shared" si="3"/>
      </c>
    </row>
    <row r="82" spans="1:9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IF(Soutěžící!H80="","",Soutěžící!H80)</f>
      </c>
      <c r="E82" s="23"/>
      <c r="F82" s="23"/>
      <c r="G82" s="24">
        <f t="shared" si="4"/>
      </c>
      <c r="H82" s="24">
        <f t="shared" si="5"/>
      </c>
      <c r="I82" s="19">
        <f t="shared" si="3"/>
      </c>
    </row>
    <row r="83" spans="1:9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IF(Soutěžící!H81="","",Soutěžící!H81)</f>
      </c>
      <c r="E83" s="23"/>
      <c r="F83" s="23"/>
      <c r="G83" s="24">
        <f t="shared" si="4"/>
      </c>
      <c r="H83" s="24">
        <f t="shared" si="5"/>
      </c>
      <c r="I83" s="19">
        <f t="shared" si="3"/>
      </c>
    </row>
    <row r="84" spans="1:9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IF(Soutěžící!H82="","",Soutěžící!H82)</f>
      </c>
      <c r="E84" s="23"/>
      <c r="F84" s="23"/>
      <c r="G84" s="24">
        <f t="shared" si="4"/>
      </c>
      <c r="H84" s="24">
        <f t="shared" si="5"/>
      </c>
      <c r="I84" s="19">
        <f t="shared" si="3"/>
      </c>
    </row>
    <row r="85" spans="1:9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IF(Soutěžící!H83="","",Soutěžící!H83)</f>
      </c>
      <c r="E85" s="23"/>
      <c r="F85" s="23"/>
      <c r="G85" s="24">
        <f t="shared" si="4"/>
      </c>
      <c r="H85" s="24">
        <f t="shared" si="5"/>
      </c>
      <c r="I85" s="19">
        <f t="shared" si="3"/>
      </c>
    </row>
    <row r="86" spans="1:9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IF(Soutěžící!H84="","",Soutěžící!H84)</f>
      </c>
      <c r="E86" s="23"/>
      <c r="F86" s="23"/>
      <c r="G86" s="24">
        <f t="shared" si="4"/>
      </c>
      <c r="H86" s="24">
        <f t="shared" si="5"/>
      </c>
      <c r="I86" s="19">
        <f t="shared" si="3"/>
      </c>
    </row>
    <row r="87" spans="1:9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IF(Soutěžící!H85="","",Soutěžící!H85)</f>
      </c>
      <c r="E87" s="23"/>
      <c r="F87" s="23"/>
      <c r="G87" s="24">
        <f t="shared" si="4"/>
      </c>
      <c r="H87" s="24">
        <f t="shared" si="5"/>
      </c>
      <c r="I87" s="19">
        <f t="shared" si="3"/>
      </c>
    </row>
    <row r="88" spans="1:9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IF(Soutěžící!H86="","",Soutěžící!H86)</f>
      </c>
      <c r="E88" s="23"/>
      <c r="F88" s="23"/>
      <c r="G88" s="24">
        <f t="shared" si="4"/>
      </c>
      <c r="H88" s="24">
        <f t="shared" si="5"/>
      </c>
      <c r="I88" s="19">
        <f t="shared" si="3"/>
      </c>
    </row>
    <row r="89" spans="1:9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IF(Soutěžící!H87="","",Soutěžící!H87)</f>
      </c>
      <c r="E89" s="23"/>
      <c r="F89" s="23"/>
      <c r="G89" s="24">
        <f t="shared" si="4"/>
      </c>
      <c r="H89" s="24">
        <f t="shared" si="5"/>
      </c>
      <c r="I89" s="19">
        <f t="shared" si="3"/>
      </c>
    </row>
    <row r="90" spans="1:9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IF(Soutěžící!H88="","",Soutěžící!H88)</f>
      </c>
      <c r="E90" s="23"/>
      <c r="F90" s="23"/>
      <c r="G90" s="24">
        <f t="shared" si="4"/>
      </c>
      <c r="H90" s="24">
        <f t="shared" si="5"/>
      </c>
      <c r="I90" s="19">
        <f t="shared" si="3"/>
      </c>
    </row>
    <row r="91" spans="1:9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IF(Soutěžící!H89="","",Soutěžící!H89)</f>
      </c>
      <c r="E91" s="23"/>
      <c r="F91" s="23"/>
      <c r="G91" s="24">
        <f t="shared" si="4"/>
      </c>
      <c r="H91" s="24">
        <f t="shared" si="5"/>
      </c>
      <c r="I91" s="19">
        <f t="shared" si="3"/>
      </c>
    </row>
    <row r="92" spans="1:9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IF(Soutěžící!H90="","",Soutěžící!H90)</f>
      </c>
      <c r="E92" s="23"/>
      <c r="F92" s="23"/>
      <c r="G92" s="24">
        <f t="shared" si="4"/>
      </c>
      <c r="H92" s="24">
        <f t="shared" si="5"/>
      </c>
      <c r="I92" s="19">
        <f t="shared" si="3"/>
      </c>
    </row>
    <row r="93" spans="1:9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IF(Soutěžící!H91="","",Soutěžící!H91)</f>
      </c>
      <c r="E93" s="23"/>
      <c r="F93" s="23"/>
      <c r="G93" s="24">
        <f t="shared" si="4"/>
      </c>
      <c r="H93" s="24">
        <f t="shared" si="5"/>
      </c>
      <c r="I93" s="19">
        <f t="shared" si="3"/>
      </c>
    </row>
    <row r="94" spans="1:9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IF(Soutěžící!H92="","",Soutěžící!H92)</f>
      </c>
      <c r="E94" s="23"/>
      <c r="F94" s="23"/>
      <c r="G94" s="24">
        <f t="shared" si="4"/>
      </c>
      <c r="H94" s="24">
        <f t="shared" si="5"/>
      </c>
      <c r="I94" s="19">
        <f t="shared" si="3"/>
      </c>
    </row>
    <row r="95" spans="1:9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IF(Soutěžící!H93="","",Soutěžící!H93)</f>
      </c>
      <c r="E95" s="23"/>
      <c r="F95" s="23"/>
      <c r="G95" s="24">
        <f t="shared" si="4"/>
      </c>
      <c r="H95" s="24">
        <f t="shared" si="5"/>
      </c>
      <c r="I95" s="19">
        <f t="shared" si="3"/>
      </c>
    </row>
    <row r="96" spans="1:9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IF(Soutěžící!H94="","",Soutěžící!H94)</f>
      </c>
      <c r="E96" s="23"/>
      <c r="F96" s="23"/>
      <c r="G96" s="24">
        <f t="shared" si="4"/>
      </c>
      <c r="H96" s="24">
        <f t="shared" si="5"/>
      </c>
      <c r="I96" s="19">
        <f t="shared" si="3"/>
      </c>
    </row>
    <row r="97" spans="1:9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IF(Soutěžící!H95="","",Soutěžící!H95)</f>
      </c>
      <c r="E97" s="23"/>
      <c r="F97" s="23"/>
      <c r="G97" s="24">
        <f t="shared" si="4"/>
      </c>
      <c r="H97" s="24">
        <f t="shared" si="5"/>
      </c>
      <c r="I97" s="19">
        <f t="shared" si="3"/>
      </c>
    </row>
    <row r="98" spans="1:9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IF(Soutěžící!H96="","",Soutěžící!H96)</f>
      </c>
      <c r="E98" s="23"/>
      <c r="F98" s="23"/>
      <c r="G98" s="24">
        <f t="shared" si="4"/>
      </c>
      <c r="H98" s="24">
        <f t="shared" si="5"/>
      </c>
      <c r="I98" s="19">
        <f t="shared" si="3"/>
      </c>
    </row>
    <row r="99" spans="1:9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IF(Soutěžící!H97="","",Soutěžící!H97)</f>
      </c>
      <c r="E99" s="23"/>
      <c r="F99" s="23"/>
      <c r="G99" s="24">
        <f t="shared" si="4"/>
      </c>
      <c r="H99" s="24">
        <f t="shared" si="5"/>
      </c>
      <c r="I99" s="19">
        <f t="shared" si="3"/>
      </c>
    </row>
    <row r="100" spans="1:9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4"/>
      </c>
      <c r="H100" s="26">
        <f t="shared" si="5"/>
      </c>
      <c r="I100" s="27">
        <f t="shared" si="3"/>
      </c>
    </row>
    <row r="10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4"/>
  <dimension ref="A1:S10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0.00390625" style="0" customWidth="1"/>
    <col min="2" max="2" width="18.125" style="0" bestFit="1" customWidth="1"/>
    <col min="3" max="3" width="4.00390625" style="0" bestFit="1" customWidth="1"/>
    <col min="4" max="4" width="13.125" style="0" bestFit="1" customWidth="1"/>
    <col min="5" max="5" width="4.125" style="0" bestFit="1" customWidth="1"/>
    <col min="6" max="6" width="5.375" style="0" bestFit="1" customWidth="1"/>
    <col min="7" max="7" width="3.375" style="0" bestFit="1" customWidth="1"/>
    <col min="8" max="8" width="5.375" style="0" bestFit="1" customWidth="1"/>
    <col min="9" max="9" width="3.375" style="0" bestFit="1" customWidth="1"/>
    <col min="10" max="10" width="5.375" style="0" bestFit="1" customWidth="1"/>
    <col min="11" max="11" width="3.375" style="0" bestFit="1" customWidth="1"/>
    <col min="12" max="12" width="5.375" style="0" bestFit="1" customWidth="1"/>
    <col min="13" max="13" width="4.00390625" style="0" bestFit="1" customWidth="1"/>
    <col min="14" max="14" width="5.375" style="0" bestFit="1" customWidth="1"/>
    <col min="15" max="15" width="3.375" style="0" bestFit="1" customWidth="1"/>
    <col min="16" max="16" width="5.375" style="0" bestFit="1" customWidth="1"/>
    <col min="17" max="17" width="3.375" style="0" bestFit="1" customWidth="1"/>
    <col min="18" max="18" width="7.875" style="0" bestFit="1" customWidth="1"/>
    <col min="19" max="19" width="7.00390625" style="0" bestFit="1" customWidth="1"/>
  </cols>
  <sheetData>
    <row r="1" spans="1:5" ht="20.25">
      <c r="A1" s="34" t="s">
        <v>29</v>
      </c>
      <c r="B1" s="34"/>
      <c r="C1" s="10"/>
      <c r="D1" s="10"/>
      <c r="E1" s="10"/>
    </row>
    <row r="2" spans="1:5" ht="12.75">
      <c r="A2" s="2" t="s">
        <v>1</v>
      </c>
      <c r="B2" s="3" t="str">
        <f>Soutěžící!$C$2</f>
        <v>Luk - děti</v>
      </c>
      <c r="C2" s="3"/>
      <c r="D2" s="3"/>
      <c r="E2" s="3"/>
    </row>
    <row r="3" spans="1:5" ht="13.5" thickBot="1">
      <c r="A3" s="2" t="s">
        <v>10</v>
      </c>
      <c r="B3" s="11">
        <v>1</v>
      </c>
      <c r="C3" s="11"/>
      <c r="D3" s="11"/>
      <c r="E3" s="11"/>
    </row>
    <row r="4" spans="1:19" ht="72.75" customHeight="1" thickTop="1">
      <c r="A4" s="12"/>
      <c r="B4" s="13"/>
      <c r="C4" s="14"/>
      <c r="D4" s="72"/>
      <c r="E4" s="15"/>
      <c r="F4" s="83" t="str">
        <f>Terčovka!A1</f>
        <v>Terčová střelba</v>
      </c>
      <c r="G4" s="82"/>
      <c r="H4" s="81" t="str">
        <f>Ústupovka!$A$1</f>
        <v>Ústupová střelba</v>
      </c>
      <c r="I4" s="82"/>
      <c r="J4" s="81" t="str">
        <f>'Cesta Lesem'!A1</f>
        <v>Cesta lesem</v>
      </c>
      <c r="K4" s="82"/>
      <c r="L4" s="81" t="str">
        <f>Králíci!A1</f>
        <v>Králíci</v>
      </c>
      <c r="M4" s="82"/>
      <c r="N4" s="81" t="str">
        <f>Rychlostřelba!A1</f>
        <v>Rychlostřelba</v>
      </c>
      <c r="O4" s="82"/>
      <c r="P4" s="81" t="str">
        <f>Rukojmí!A1</f>
        <v>Osvobození rukojmého</v>
      </c>
      <c r="Q4" s="82"/>
      <c r="R4" s="45"/>
      <c r="S4" s="46"/>
    </row>
    <row r="5" spans="1:19" ht="13.5" thickBot="1">
      <c r="A5" s="16" t="s">
        <v>11</v>
      </c>
      <c r="B5" s="17" t="s">
        <v>12</v>
      </c>
      <c r="C5" s="16" t="s">
        <v>13</v>
      </c>
      <c r="D5" s="73" t="s">
        <v>33</v>
      </c>
      <c r="E5" s="17" t="s">
        <v>7</v>
      </c>
      <c r="F5" s="78" t="s">
        <v>18</v>
      </c>
      <c r="G5" s="77" t="s">
        <v>14</v>
      </c>
      <c r="H5" s="78" t="s">
        <v>18</v>
      </c>
      <c r="I5" s="77" t="s">
        <v>14</v>
      </c>
      <c r="J5" s="78" t="s">
        <v>18</v>
      </c>
      <c r="K5" s="77" t="s">
        <v>14</v>
      </c>
      <c r="L5" s="78" t="s">
        <v>18</v>
      </c>
      <c r="M5" s="77" t="s">
        <v>14</v>
      </c>
      <c r="N5" s="78" t="s">
        <v>18</v>
      </c>
      <c r="O5" s="77" t="s">
        <v>14</v>
      </c>
      <c r="P5" s="78" t="s">
        <v>18</v>
      </c>
      <c r="Q5" s="77" t="s">
        <v>14</v>
      </c>
      <c r="R5" s="49" t="s">
        <v>30</v>
      </c>
      <c r="S5" s="17" t="s">
        <v>15</v>
      </c>
    </row>
    <row r="6" spans="1:19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IF(Soutěžící!F4="","",Soutěžící!F4)</f>
        <v>10</v>
      </c>
      <c r="E6" s="29">
        <f>IF(Soutěžící!H4="","",Soutěžící!H4)</f>
        <v>24</v>
      </c>
      <c r="F6" s="22">
        <f>Terčovka!G6</f>
        <v>0</v>
      </c>
      <c r="G6" s="22">
        <f>Terčovka!H6</f>
        <v>0</v>
      </c>
      <c r="H6" s="22">
        <f>Ústupovka!H6</f>
        <v>1</v>
      </c>
      <c r="I6" s="22">
        <f>Ústupovka!I6</f>
        <v>5</v>
      </c>
      <c r="J6" s="22">
        <f>'Cesta Lesem'!H6</f>
        <v>0</v>
      </c>
      <c r="K6" s="22">
        <f>'Cesta Lesem'!I6</f>
        <v>0</v>
      </c>
      <c r="L6" s="22">
        <f>IF(COUNT(Králíci!E6)=0,"",Králíci!E6)</f>
        <v>2</v>
      </c>
      <c r="M6" s="22">
        <f>Králíci!G6</f>
        <v>20</v>
      </c>
      <c r="N6" s="22">
        <f>IF(COUNT(Rychlostřelba!E6)=0,"",Rychlostřelba!E6)</f>
        <v>9</v>
      </c>
      <c r="O6" s="22">
        <f>Rychlostřelba!G6</f>
        <v>27</v>
      </c>
      <c r="P6" s="22">
        <f>IF(COUNT(Rukojmí!E9)=0,"",Rukojmí!E9)</f>
      </c>
      <c r="Q6" s="22">
        <f>Rukojmí!G6</f>
      </c>
      <c r="R6" s="22">
        <f>IF(COUNT(G6,I6,K6,M6,O6,Q6)=0,"",SUM(G6,I6,K6,M6,O6,Q6))</f>
        <v>52</v>
      </c>
      <c r="S6" s="38">
        <f>IF(COUNT(R6)=0,"",RANK(R6,$R$6:$R$100))</f>
        <v>12</v>
      </c>
    </row>
    <row r="7" spans="1:19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IF(Soutěžící!F5="","",Soutěžící!F5)</f>
        <v>10</v>
      </c>
      <c r="E7" s="31">
        <f>IF(Soutěžící!H5="","",Soutěžící!H5)</f>
        <v>15</v>
      </c>
      <c r="F7" s="24">
        <f>Terčovka!G7</f>
        <v>0</v>
      </c>
      <c r="G7" s="24">
        <f>Terčovka!H7</f>
        <v>0</v>
      </c>
      <c r="H7" s="24">
        <f>Ústupovka!H7</f>
        <v>1</v>
      </c>
      <c r="I7" s="24">
        <f>Ústupovka!I7</f>
        <v>5</v>
      </c>
      <c r="J7" s="24">
        <f>'Cesta Lesem'!H7</f>
        <v>0</v>
      </c>
      <c r="K7" s="24">
        <f>'Cesta Lesem'!I7</f>
        <v>0</v>
      </c>
      <c r="L7" s="24">
        <f>IF(COUNT(Králíci!E7)=0,"",Králíci!E7)</f>
        <v>6</v>
      </c>
      <c r="M7" s="24">
        <f>Králíci!G7</f>
        <v>60</v>
      </c>
      <c r="N7" s="24">
        <f>IF(COUNT(Rychlostřelba!E7)=0,"",Rychlostřelba!E7)</f>
        <v>5</v>
      </c>
      <c r="O7" s="24">
        <f>Rychlostřelba!G7</f>
        <v>15</v>
      </c>
      <c r="P7" s="24">
        <f>IF(COUNT(Rukojmí!E10)=0,"",Rukojmí!E10)</f>
      </c>
      <c r="Q7" s="24">
        <f>Rukojmí!G7</f>
      </c>
      <c r="R7" s="24">
        <f aca="true" t="shared" si="0" ref="R7:R70">IF(COUNT(G7,I7,K7,M7,O7,Q7)=0,"",SUM(G7,I7,K7,M7,O7,Q7))</f>
        <v>80</v>
      </c>
      <c r="S7" s="19">
        <f aca="true" t="shared" si="1" ref="S7:S70">IF(COUNT(R7)=0,"",RANK(R7,$R$6:$R$100))</f>
        <v>9</v>
      </c>
    </row>
    <row r="8" spans="1:19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IF(Soutěžící!F6="","",Soutěžící!F6)</f>
        <v>10</v>
      </c>
      <c r="E8" s="31">
        <f>IF(Soutěžící!H6="","",Soutěžící!H6)</f>
      </c>
      <c r="F8" s="24">
        <f>Terčovka!G8</f>
        <v>19</v>
      </c>
      <c r="G8" s="24">
        <f>Terčovka!H8</f>
        <v>38</v>
      </c>
      <c r="H8" s="24">
        <f>Ústupovka!H8</f>
        <v>13</v>
      </c>
      <c r="I8" s="24">
        <f>Ústupovka!I8</f>
        <v>65</v>
      </c>
      <c r="J8" s="24">
        <f>'Cesta Lesem'!H8</f>
        <v>5</v>
      </c>
      <c r="K8" s="24">
        <f>'Cesta Lesem'!I8</f>
        <v>50</v>
      </c>
      <c r="L8" s="24">
        <f>IF(COUNT(Králíci!E8)=0,"",Králíci!E8)</f>
        <v>12</v>
      </c>
      <c r="M8" s="24">
        <f>Králíci!G8</f>
        <v>120</v>
      </c>
      <c r="N8" s="24">
        <f>IF(COUNT(Rychlostřelba!E8)=0,"",Rychlostřelba!E8)</f>
        <v>20</v>
      </c>
      <c r="O8" s="24">
        <f>Rychlostřelba!G8</f>
        <v>60</v>
      </c>
      <c r="P8" s="24">
        <f>IF(COUNT(Rukojmí!E11)=0,"",Rukojmí!E11)</f>
      </c>
      <c r="Q8" s="24">
        <f>Rukojmí!G8</f>
      </c>
      <c r="R8" s="24">
        <f t="shared" si="0"/>
        <v>333</v>
      </c>
      <c r="S8" s="19">
        <f t="shared" si="1"/>
        <v>1</v>
      </c>
    </row>
    <row r="9" spans="1:19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IF(Soutěžící!F7="","",Soutěžící!F7)</f>
        <v>10</v>
      </c>
      <c r="E9" s="31">
        <f>IF(Soutěžící!H7="","",Soutěžící!H7)</f>
        <v>20</v>
      </c>
      <c r="F9" s="24">
        <f>Terčovka!G9</f>
        <v>6</v>
      </c>
      <c r="G9" s="24">
        <f>Terčovka!H9</f>
        <v>12</v>
      </c>
      <c r="H9" s="24">
        <f>Ústupovka!H9</f>
        <v>9</v>
      </c>
      <c r="I9" s="24">
        <f>Ústupovka!I9</f>
        <v>45</v>
      </c>
      <c r="J9" s="24">
        <f>'Cesta Lesem'!H9</f>
        <v>0</v>
      </c>
      <c r="K9" s="24">
        <f>'Cesta Lesem'!I9</f>
        <v>0</v>
      </c>
      <c r="L9" s="24">
        <f>IF(COUNT(Králíci!E9)=0,"",Králíci!E9)</f>
        <v>0</v>
      </c>
      <c r="M9" s="24">
        <f>Králíci!G9</f>
        <v>0</v>
      </c>
      <c r="N9" s="24">
        <f>IF(COUNT(Rychlostřelba!E9)=0,"",Rychlostřelba!E9)</f>
        <v>3</v>
      </c>
      <c r="O9" s="24">
        <f>Rychlostřelba!G9</f>
        <v>9</v>
      </c>
      <c r="P9" s="24">
        <f>IF(COUNT(Rukojmí!E12)=0,"",Rukojmí!E12)</f>
      </c>
      <c r="Q9" s="24">
        <f>Rukojmí!G9</f>
      </c>
      <c r="R9" s="24">
        <f t="shared" si="0"/>
        <v>66</v>
      </c>
      <c r="S9" s="19">
        <f t="shared" si="1"/>
        <v>11</v>
      </c>
    </row>
    <row r="10" spans="1:19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IF(Soutěžící!F8="","",Soutěžící!F8)</f>
        <v>11</v>
      </c>
      <c r="E10" s="31">
        <f>IF(Soutěžící!H8="","",Soutěžící!H8)</f>
        <v>34</v>
      </c>
      <c r="F10" s="24">
        <f>Terčovka!G10</f>
        <v>0</v>
      </c>
      <c r="G10" s="24">
        <f>Terčovka!H10</f>
        <v>0</v>
      </c>
      <c r="H10" s="24">
        <f>Ústupovka!H10</f>
        <v>9</v>
      </c>
      <c r="I10" s="24">
        <f>Ústupovka!I10</f>
        <v>45</v>
      </c>
      <c r="J10" s="24">
        <f>'Cesta Lesem'!H10</f>
        <v>0</v>
      </c>
      <c r="K10" s="24">
        <f>'Cesta Lesem'!I10</f>
        <v>0</v>
      </c>
      <c r="L10" s="24">
        <f>IF(COUNT(Králíci!E10)=0,"",Králíci!E10)</f>
        <v>6</v>
      </c>
      <c r="M10" s="24">
        <f>Králíci!G10</f>
        <v>60</v>
      </c>
      <c r="N10" s="24">
        <f>IF(COUNT(Rychlostřelba!E10)=0,"",Rychlostřelba!E10)</f>
        <v>12</v>
      </c>
      <c r="O10" s="24">
        <f>Rychlostřelba!G10</f>
        <v>36</v>
      </c>
      <c r="P10" s="24">
        <f>IF(COUNT(Rukojmí!E13)=0,"",Rukojmí!E13)</f>
      </c>
      <c r="Q10" s="24">
        <f>Rukojmí!G10</f>
      </c>
      <c r="R10" s="24">
        <f t="shared" si="0"/>
        <v>141</v>
      </c>
      <c r="S10" s="19">
        <f t="shared" si="1"/>
        <v>6</v>
      </c>
    </row>
    <row r="11" spans="1:19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IF(Soutěžící!F9="","",Soutěžící!F9)</f>
        <v>11</v>
      </c>
      <c r="E11" s="31">
        <f>IF(Soutěžící!H9="","",Soutěžící!H9)</f>
        <v>15</v>
      </c>
      <c r="F11" s="24">
        <f>Terčovka!G11</f>
        <v>3</v>
      </c>
      <c r="G11" s="24">
        <f>Terčovka!H11</f>
        <v>6</v>
      </c>
      <c r="H11" s="24">
        <f>Ústupovka!H11</f>
        <v>9</v>
      </c>
      <c r="I11" s="24">
        <f>Ústupovka!I11</f>
        <v>45</v>
      </c>
      <c r="J11" s="24">
        <f>'Cesta Lesem'!H11</f>
        <v>0</v>
      </c>
      <c r="K11" s="24">
        <f>'Cesta Lesem'!I11</f>
        <v>0</v>
      </c>
      <c r="L11" s="24">
        <f>IF(COUNT(Králíci!E11)=0,"",Králíci!E11)</f>
        <v>0</v>
      </c>
      <c r="M11" s="24">
        <f>Králíci!G11</f>
        <v>0</v>
      </c>
      <c r="N11" s="24">
        <f>IF(COUNT(Rychlostřelba!E11)=0,"",Rychlostřelba!E11)</f>
        <v>6</v>
      </c>
      <c r="O11" s="24">
        <f>Rychlostřelba!G11</f>
        <v>18</v>
      </c>
      <c r="P11" s="24">
        <f>IF(COUNT(Rukojmí!E14)=0,"",Rukojmí!E14)</f>
      </c>
      <c r="Q11" s="24">
        <f>Rukojmí!G11</f>
      </c>
      <c r="R11" s="24">
        <f t="shared" si="0"/>
        <v>69</v>
      </c>
      <c r="S11" s="19">
        <f t="shared" si="1"/>
        <v>10</v>
      </c>
    </row>
    <row r="12" spans="1:19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IF(Soutěžící!F10="","",Soutěžící!F10)</f>
        <v>11</v>
      </c>
      <c r="E12" s="31">
        <f>IF(Soutěžící!H10="","",Soutěžící!H10)</f>
      </c>
      <c r="F12" s="24">
        <f>Terčovka!G12</f>
        <v>16</v>
      </c>
      <c r="G12" s="24">
        <f>Terčovka!H12</f>
        <v>32</v>
      </c>
      <c r="H12" s="24">
        <f>Ústupovka!H12</f>
        <v>12</v>
      </c>
      <c r="I12" s="24">
        <f>Ústupovka!I12</f>
        <v>60</v>
      </c>
      <c r="J12" s="24">
        <f>'Cesta Lesem'!H12</f>
        <v>3</v>
      </c>
      <c r="K12" s="24">
        <f>'Cesta Lesem'!I12</f>
        <v>30</v>
      </c>
      <c r="L12" s="24">
        <f>IF(COUNT(Králíci!E12)=0,"",Králíci!E12)</f>
        <v>0</v>
      </c>
      <c r="M12" s="24">
        <f>Králíci!G12</f>
        <v>0</v>
      </c>
      <c r="N12" s="24">
        <f>IF(COUNT(Rychlostřelba!E12)=0,"",Rychlostřelba!E12)</f>
        <v>12</v>
      </c>
      <c r="O12" s="24">
        <f>Rychlostřelba!G12</f>
        <v>36</v>
      </c>
      <c r="P12" s="24">
        <f>IF(COUNT(Rukojmí!E15)=0,"",Rukojmí!E15)</f>
      </c>
      <c r="Q12" s="24">
        <f>Rukojmí!G12</f>
      </c>
      <c r="R12" s="24">
        <f t="shared" si="0"/>
        <v>158</v>
      </c>
      <c r="S12" s="19">
        <f t="shared" si="1"/>
        <v>5</v>
      </c>
    </row>
    <row r="13" spans="1:19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IF(Soutěžící!F11="","",Soutěžící!F11)</f>
        <v>11</v>
      </c>
      <c r="E13" s="31">
        <f>IF(Soutěžící!H11="","",Soutěžící!H11)</f>
        <v>25</v>
      </c>
      <c r="F13" s="24">
        <f>Terčovka!G13</f>
        <v>20</v>
      </c>
      <c r="G13" s="24">
        <f>Terčovka!H13</f>
        <v>40</v>
      </c>
      <c r="H13" s="24">
        <f>Ústupovka!H13</f>
        <v>11</v>
      </c>
      <c r="I13" s="24">
        <f>Ústupovka!I13</f>
        <v>55</v>
      </c>
      <c r="J13" s="24">
        <f>'Cesta Lesem'!H13</f>
        <v>4</v>
      </c>
      <c r="K13" s="24">
        <f>'Cesta Lesem'!I13</f>
        <v>40</v>
      </c>
      <c r="L13" s="24">
        <f>IF(COUNT(Králíci!E13)=0,"",Králíci!E13)</f>
        <v>13</v>
      </c>
      <c r="M13" s="24">
        <f>Králíci!G13</f>
        <v>130</v>
      </c>
      <c r="N13" s="24">
        <f>IF(COUNT(Rychlostřelba!E13)=0,"",Rychlostřelba!E13)</f>
        <v>20</v>
      </c>
      <c r="O13" s="24">
        <f>Rychlostřelba!G13</f>
        <v>60</v>
      </c>
      <c r="P13" s="24">
        <f>IF(COUNT(Rukojmí!E16)=0,"",Rukojmí!E16)</f>
      </c>
      <c r="Q13" s="24">
        <f>Rukojmí!G13</f>
      </c>
      <c r="R13" s="24">
        <f t="shared" si="0"/>
        <v>325</v>
      </c>
      <c r="S13" s="19">
        <f t="shared" si="1"/>
        <v>2</v>
      </c>
    </row>
    <row r="14" spans="1:19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IF(Soutěžící!F12="","",Soutěžící!F12)</f>
        <v>11</v>
      </c>
      <c r="E14" s="31">
        <f>IF(Soutěžící!H12="","",Soutěžící!H12)</f>
        <v>24</v>
      </c>
      <c r="F14" s="24">
        <f>Terčovka!G14</f>
        <v>27</v>
      </c>
      <c r="G14" s="24">
        <f>Terčovka!H14</f>
        <v>54</v>
      </c>
      <c r="H14" s="24">
        <f>Ústupovka!H14</f>
        <v>8</v>
      </c>
      <c r="I14" s="24">
        <f>Ústupovka!I14</f>
        <v>40</v>
      </c>
      <c r="J14" s="24">
        <f>'Cesta Lesem'!H14</f>
        <v>6</v>
      </c>
      <c r="K14" s="24">
        <f>'Cesta Lesem'!I14</f>
        <v>60</v>
      </c>
      <c r="L14" s="24">
        <f>IF(COUNT(Králíci!E14)=0,"",Králíci!E14)</f>
        <v>8</v>
      </c>
      <c r="M14" s="24">
        <f>Králíci!G14</f>
        <v>80</v>
      </c>
      <c r="N14" s="24">
        <f>IF(COUNT(Rychlostřelba!E14)=0,"",Rychlostřelba!E14)</f>
        <v>21</v>
      </c>
      <c r="O14" s="24">
        <f>Rychlostřelba!G14</f>
        <v>63</v>
      </c>
      <c r="P14" s="24">
        <f>IF(COUNT(Rukojmí!E17)=0,"",Rukojmí!E17)</f>
      </c>
      <c r="Q14" s="24">
        <f>Rukojmí!G14</f>
      </c>
      <c r="R14" s="24">
        <f t="shared" si="0"/>
        <v>297</v>
      </c>
      <c r="S14" s="19">
        <f t="shared" si="1"/>
        <v>3</v>
      </c>
    </row>
    <row r="15" spans="1:19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IF(Soutěžící!F13="","",Soutěžící!F13)</f>
        <v>11</v>
      </c>
      <c r="E15" s="31">
        <f>IF(Soutěžící!H13="","",Soutěžící!H13)</f>
        <v>10</v>
      </c>
      <c r="F15" s="24">
        <f>Terčovka!G15</f>
        <v>10</v>
      </c>
      <c r="G15" s="24">
        <f>Terčovka!H15</f>
        <v>20</v>
      </c>
      <c r="H15" s="24">
        <f>Ústupovka!H15</f>
        <v>5</v>
      </c>
      <c r="I15" s="24">
        <f>Ústupovka!I15</f>
        <v>25</v>
      </c>
      <c r="J15" s="24">
        <f>'Cesta Lesem'!H15</f>
        <v>0</v>
      </c>
      <c r="K15" s="24">
        <f>'Cesta Lesem'!I15</f>
        <v>0</v>
      </c>
      <c r="L15" s="24">
        <f>IF(COUNT(Králíci!E15)=0,"",Králíci!E15)</f>
        <v>4</v>
      </c>
      <c r="M15" s="24">
        <f>Králíci!G15</f>
        <v>40</v>
      </c>
      <c r="N15" s="24">
        <f>IF(COUNT(Rychlostřelba!E15)=0,"",Rychlostřelba!E15)</f>
        <v>15</v>
      </c>
      <c r="O15" s="24">
        <f>Rychlostřelba!G15</f>
        <v>45</v>
      </c>
      <c r="P15" s="24">
        <f>IF(COUNT(Rukojmí!E18)=0,"",Rukojmí!E18)</f>
      </c>
      <c r="Q15" s="24">
        <f>Rukojmí!G15</f>
      </c>
      <c r="R15" s="24">
        <f t="shared" si="0"/>
        <v>130</v>
      </c>
      <c r="S15" s="19">
        <f t="shared" si="1"/>
        <v>7</v>
      </c>
    </row>
    <row r="16" spans="1:19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IF(Soutěžící!F14="","",Soutěžící!F14)</f>
        <v>11</v>
      </c>
      <c r="E16" s="31">
        <f>IF(Soutěžící!H14="","",Soutěžící!H14)</f>
      </c>
      <c r="F16" s="24">
        <f>Terčovka!G16</f>
        <v>0</v>
      </c>
      <c r="G16" s="24">
        <f>Terčovka!H16</f>
        <v>0</v>
      </c>
      <c r="H16" s="24">
        <f>Ústupovka!H16</f>
      </c>
      <c r="I16" s="24">
        <f>Ústupovka!I16</f>
      </c>
      <c r="J16" s="24">
        <f>'Cesta Lesem'!H16</f>
        <v>0</v>
      </c>
      <c r="K16" s="24">
        <f>'Cesta Lesem'!I16</f>
        <v>0</v>
      </c>
      <c r="L16" s="24">
        <f>IF(COUNT(Králíci!E16)=0,"",Králíci!E16)</f>
        <v>0</v>
      </c>
      <c r="M16" s="24">
        <f>Králíci!G16</f>
        <v>0</v>
      </c>
      <c r="N16" s="24">
        <f>IF(COUNT(Rychlostřelba!E16)=0,"",Rychlostřelba!E16)</f>
      </c>
      <c r="O16" s="24">
        <f>Rychlostřelba!G16</f>
      </c>
      <c r="P16" s="24">
        <f>IF(COUNT(Rukojmí!E19)=0,"",Rukojmí!E19)</f>
      </c>
      <c r="Q16" s="24">
        <f>Rukojmí!G16</f>
      </c>
      <c r="R16" s="24">
        <f t="shared" si="0"/>
        <v>0</v>
      </c>
      <c r="S16" s="19">
        <f t="shared" si="1"/>
        <v>13</v>
      </c>
    </row>
    <row r="17" spans="1:19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IF(Soutěžící!F15="","",Soutěžící!F15)</f>
        <v>11</v>
      </c>
      <c r="E17" s="31">
        <f>IF(Soutěžící!H15="","",Soutěžící!H15)</f>
      </c>
      <c r="F17" s="24">
        <f>Terčovka!G17</f>
        <v>12</v>
      </c>
      <c r="G17" s="24">
        <f>Terčovka!H17</f>
        <v>24</v>
      </c>
      <c r="H17" s="24">
        <f>Ústupovka!H17</f>
        <v>9</v>
      </c>
      <c r="I17" s="24">
        <f>Ústupovka!I17</f>
        <v>45</v>
      </c>
      <c r="J17" s="24">
        <f>'Cesta Lesem'!H17</f>
        <v>4</v>
      </c>
      <c r="K17" s="24">
        <f>'Cesta Lesem'!I17</f>
        <v>40</v>
      </c>
      <c r="L17" s="24">
        <f>IF(COUNT(Králíci!E17)=0,"",Králíci!E17)</f>
        <v>2</v>
      </c>
      <c r="M17" s="24">
        <f>Králíci!G17</f>
        <v>20</v>
      </c>
      <c r="N17" s="24">
        <f>IF(COUNT(Rychlostřelba!E17)=0,"",Rychlostřelba!E17)</f>
        <v>13</v>
      </c>
      <c r="O17" s="24">
        <f>Rychlostřelba!G17</f>
        <v>39</v>
      </c>
      <c r="P17" s="24">
        <f>IF(COUNT(Rukojmí!E20)=0,"",Rukojmí!E20)</f>
      </c>
      <c r="Q17" s="24">
        <f>Rukojmí!G17</f>
      </c>
      <c r="R17" s="24">
        <f t="shared" si="0"/>
        <v>168</v>
      </c>
      <c r="S17" s="19">
        <f t="shared" si="1"/>
        <v>4</v>
      </c>
    </row>
    <row r="18" spans="1:19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IF(Soutěžící!F16="","",Soutěžící!F16)</f>
        <v>11</v>
      </c>
      <c r="E18" s="31">
        <f>IF(Soutěžící!H16="","",Soutěžící!H16)</f>
        <v>19</v>
      </c>
      <c r="F18" s="24">
        <f>Terčovka!G18</f>
        <v>2</v>
      </c>
      <c r="G18" s="24">
        <f>Terčovka!H18</f>
        <v>4</v>
      </c>
      <c r="H18" s="24">
        <f>Ústupovka!H18</f>
        <v>5</v>
      </c>
      <c r="I18" s="24">
        <f>Ústupovka!I18</f>
        <v>25</v>
      </c>
      <c r="J18" s="24">
        <f>'Cesta Lesem'!H18</f>
        <v>2</v>
      </c>
      <c r="K18" s="24">
        <f>'Cesta Lesem'!I18</f>
        <v>20</v>
      </c>
      <c r="L18" s="24">
        <f>IF(COUNT(Králíci!E18)=0,"",Králíci!E18)</f>
        <v>4</v>
      </c>
      <c r="M18" s="24">
        <f>Králíci!G18</f>
        <v>40</v>
      </c>
      <c r="N18" s="24">
        <f>IF(COUNT(Rychlostřelba!E18)=0,"",Rychlostřelba!E18)</f>
        <v>8</v>
      </c>
      <c r="O18" s="24">
        <f>Rychlostřelba!G18</f>
        <v>24</v>
      </c>
      <c r="P18" s="24">
        <f>IF(COUNT(Rukojmí!E21)=0,"",Rukojmí!E21)</f>
      </c>
      <c r="Q18" s="24">
        <f>Rukojmí!G18</f>
      </c>
      <c r="R18" s="24">
        <f t="shared" si="0"/>
        <v>113</v>
      </c>
      <c r="S18" s="19">
        <f t="shared" si="1"/>
        <v>8</v>
      </c>
    </row>
    <row r="19" spans="1:19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IF(Soutěžící!F17="","",Soutěžící!F17)</f>
      </c>
      <c r="E19" s="31">
        <f>IF(Soutěžící!H17="","",Soutěžící!H17)</f>
      </c>
      <c r="F19" s="24">
        <f>Terčovka!G19</f>
      </c>
      <c r="G19" s="24">
        <f>Terčovka!H19</f>
      </c>
      <c r="H19" s="24">
        <f>Ústupovka!H19</f>
      </c>
      <c r="I19" s="24">
        <f>Ústupovka!I19</f>
      </c>
      <c r="J19" s="24">
        <f>'Cesta Lesem'!H19</f>
      </c>
      <c r="K19" s="24">
        <f>'Cesta Lesem'!I19</f>
      </c>
      <c r="L19" s="24">
        <f>IF(COUNT(Králíci!E19)=0,"",Králíci!E19)</f>
      </c>
      <c r="M19" s="24">
        <f>Králíci!G19</f>
      </c>
      <c r="N19" s="24">
        <f>IF(COUNT(Rychlostřelba!E19)=0,"",Rychlostřelba!E19)</f>
      </c>
      <c r="O19" s="24">
        <f>Rychlostřelba!G19</f>
      </c>
      <c r="P19" s="24">
        <f>IF(COUNT(Rukojmí!E22)=0,"",Rukojmí!E22)</f>
      </c>
      <c r="Q19" s="24">
        <f>Rukojmí!G19</f>
      </c>
      <c r="R19" s="24">
        <f t="shared" si="0"/>
      </c>
      <c r="S19" s="19">
        <f t="shared" si="1"/>
      </c>
    </row>
    <row r="20" spans="1:19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IF(Soutěžící!F18="","",Soutěžící!F18)</f>
      </c>
      <c r="E20" s="31">
        <f>IF(Soutěžící!H18="","",Soutěžící!H18)</f>
      </c>
      <c r="F20" s="24">
        <f>Terčovka!G20</f>
      </c>
      <c r="G20" s="24">
        <f>Terčovka!H20</f>
      </c>
      <c r="H20" s="24">
        <f>Ústupovka!H20</f>
      </c>
      <c r="I20" s="24">
        <f>Ústupovka!I20</f>
      </c>
      <c r="J20" s="24">
        <f>'Cesta Lesem'!H20</f>
      </c>
      <c r="K20" s="24">
        <f>'Cesta Lesem'!I20</f>
      </c>
      <c r="L20" s="24">
        <f>IF(COUNT(Králíci!E20)=0,"",Králíci!E20)</f>
      </c>
      <c r="M20" s="24">
        <f>Králíci!G20</f>
      </c>
      <c r="N20" s="24">
        <f>IF(COUNT(Rychlostřelba!E20)=0,"",Rychlostřelba!E20)</f>
      </c>
      <c r="O20" s="24">
        <f>Rychlostřelba!G20</f>
      </c>
      <c r="P20" s="24">
        <f>IF(COUNT(Rukojmí!E23)=0,"",Rukojmí!E23)</f>
      </c>
      <c r="Q20" s="24">
        <f>Rukojmí!G20</f>
      </c>
      <c r="R20" s="24">
        <f t="shared" si="0"/>
      </c>
      <c r="S20" s="19">
        <f t="shared" si="1"/>
      </c>
    </row>
    <row r="21" spans="1:19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IF(Soutěžící!F19="","",Soutěžící!F19)</f>
      </c>
      <c r="E21" s="31">
        <f>IF(Soutěžící!H19="","",Soutěžící!H19)</f>
      </c>
      <c r="F21" s="24">
        <f>Terčovka!G21</f>
      </c>
      <c r="G21" s="24">
        <f>Terčovka!H21</f>
      </c>
      <c r="H21" s="24">
        <f>Ústupovka!H21</f>
      </c>
      <c r="I21" s="24">
        <f>Ústupovka!I21</f>
      </c>
      <c r="J21" s="24">
        <f>'Cesta Lesem'!H21</f>
      </c>
      <c r="K21" s="24">
        <f>'Cesta Lesem'!I21</f>
      </c>
      <c r="L21" s="24">
        <f>IF(COUNT(Králíci!E21)=0,"",Králíci!E21)</f>
      </c>
      <c r="M21" s="24">
        <f>Králíci!G21</f>
      </c>
      <c r="N21" s="24">
        <f>IF(COUNT(Rychlostřelba!E21)=0,"",Rychlostřelba!E21)</f>
      </c>
      <c r="O21" s="24">
        <f>Rychlostřelba!G21</f>
      </c>
      <c r="P21" s="24">
        <f>IF(COUNT(Rukojmí!E24)=0,"",Rukojmí!E24)</f>
      </c>
      <c r="Q21" s="24">
        <f>Rukojmí!G21</f>
      </c>
      <c r="R21" s="24">
        <f t="shared" si="0"/>
      </c>
      <c r="S21" s="19">
        <f t="shared" si="1"/>
      </c>
    </row>
    <row r="22" spans="1:19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IF(Soutěžící!F20="","",Soutěžící!F20)</f>
      </c>
      <c r="E22" s="31">
        <f>IF(Soutěžící!H20="","",Soutěžící!H20)</f>
      </c>
      <c r="F22" s="24">
        <f>Terčovka!G22</f>
      </c>
      <c r="G22" s="24">
        <f>Terčovka!H22</f>
      </c>
      <c r="H22" s="24">
        <f>Ústupovka!H22</f>
      </c>
      <c r="I22" s="24">
        <f>Ústupovka!I22</f>
      </c>
      <c r="J22" s="24">
        <f>'Cesta Lesem'!H22</f>
      </c>
      <c r="K22" s="24">
        <f>'Cesta Lesem'!I22</f>
      </c>
      <c r="L22" s="24">
        <f>IF(COUNT(Králíci!E22)=0,"",Králíci!E22)</f>
      </c>
      <c r="M22" s="24">
        <f>Králíci!G22</f>
      </c>
      <c r="N22" s="24">
        <f>IF(COUNT(Rychlostřelba!E22)=0,"",Rychlostřelba!E22)</f>
      </c>
      <c r="O22" s="24">
        <f>Rychlostřelba!G22</f>
      </c>
      <c r="P22" s="24">
        <f>IF(COUNT(Rukojmí!E25)=0,"",Rukojmí!E25)</f>
      </c>
      <c r="Q22" s="24">
        <f>Rukojmí!G22</f>
      </c>
      <c r="R22" s="24">
        <f t="shared" si="0"/>
      </c>
      <c r="S22" s="19">
        <f t="shared" si="1"/>
      </c>
    </row>
    <row r="23" spans="1:19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IF(Soutěžící!F21="","",Soutěžící!F21)</f>
      </c>
      <c r="E23" s="31">
        <f>IF(Soutěžící!H21="","",Soutěžící!H21)</f>
      </c>
      <c r="F23" s="24">
        <f>Terčovka!G23</f>
      </c>
      <c r="G23" s="24">
        <f>Terčovka!H23</f>
      </c>
      <c r="H23" s="24">
        <f>Ústupovka!H23</f>
      </c>
      <c r="I23" s="24">
        <f>Ústupovka!I23</f>
      </c>
      <c r="J23" s="24">
        <f>'Cesta Lesem'!H23</f>
      </c>
      <c r="K23" s="24">
        <f>'Cesta Lesem'!I23</f>
      </c>
      <c r="L23" s="24">
        <f>IF(COUNT(Králíci!E23)=0,"",Králíci!E23)</f>
      </c>
      <c r="M23" s="24">
        <f>Králíci!G23</f>
      </c>
      <c r="N23" s="24">
        <f>IF(COUNT(Rychlostřelba!E23)=0,"",Rychlostřelba!E23)</f>
      </c>
      <c r="O23" s="24">
        <f>Rychlostřelba!G23</f>
      </c>
      <c r="P23" s="24">
        <f>IF(COUNT(Rukojmí!E26)=0,"",Rukojmí!E26)</f>
      </c>
      <c r="Q23" s="24">
        <f>Rukojmí!G23</f>
      </c>
      <c r="R23" s="24">
        <f t="shared" si="0"/>
      </c>
      <c r="S23" s="19">
        <f t="shared" si="1"/>
      </c>
    </row>
    <row r="24" spans="1:19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IF(Soutěžící!F22="","",Soutěžící!F22)</f>
      </c>
      <c r="E24" s="31">
        <f>IF(Soutěžící!H22="","",Soutěžící!H22)</f>
      </c>
      <c r="F24" s="24">
        <f>Terčovka!G24</f>
      </c>
      <c r="G24" s="24">
        <f>Terčovka!H24</f>
      </c>
      <c r="H24" s="24">
        <f>Ústupovka!H24</f>
      </c>
      <c r="I24" s="24">
        <f>Ústupovka!I24</f>
      </c>
      <c r="J24" s="24">
        <f>'Cesta Lesem'!H24</f>
      </c>
      <c r="K24" s="24">
        <f>'Cesta Lesem'!I24</f>
      </c>
      <c r="L24" s="24">
        <f>IF(COUNT(Králíci!E24)=0,"",Králíci!E24)</f>
      </c>
      <c r="M24" s="24">
        <f>Králíci!G24</f>
      </c>
      <c r="N24" s="24">
        <f>IF(COUNT(Rychlostřelba!E24)=0,"",Rychlostřelba!E24)</f>
      </c>
      <c r="O24" s="24">
        <f>Rychlostřelba!G24</f>
      </c>
      <c r="P24" s="24">
        <f>IF(COUNT(Rukojmí!E27)=0,"",Rukojmí!E27)</f>
      </c>
      <c r="Q24" s="24">
        <f>Rukojmí!G24</f>
      </c>
      <c r="R24" s="24">
        <f t="shared" si="0"/>
      </c>
      <c r="S24" s="19">
        <f t="shared" si="1"/>
      </c>
    </row>
    <row r="25" spans="1:19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IF(Soutěžící!F23="","",Soutěžící!F23)</f>
      </c>
      <c r="E25" s="31">
        <f>IF(Soutěžící!H23="","",Soutěžící!H23)</f>
      </c>
      <c r="F25" s="24">
        <f>Terčovka!G25</f>
      </c>
      <c r="G25" s="24">
        <f>Terčovka!H25</f>
      </c>
      <c r="H25" s="24">
        <f>Ústupovka!H25</f>
      </c>
      <c r="I25" s="24">
        <f>Ústupovka!I25</f>
      </c>
      <c r="J25" s="24">
        <f>'Cesta Lesem'!H25</f>
      </c>
      <c r="K25" s="24">
        <f>'Cesta Lesem'!I25</f>
      </c>
      <c r="L25" s="24">
        <f>IF(COUNT(Králíci!E25)=0,"",Králíci!E25)</f>
      </c>
      <c r="M25" s="24">
        <f>Králíci!G25</f>
      </c>
      <c r="N25" s="24">
        <f>IF(COUNT(Rychlostřelba!E25)=0,"",Rychlostřelba!E25)</f>
      </c>
      <c r="O25" s="24">
        <f>Rychlostřelba!G25</f>
      </c>
      <c r="P25" s="24">
        <f>IF(COUNT(Rukojmí!E28)=0,"",Rukojmí!E28)</f>
      </c>
      <c r="Q25" s="24">
        <f>Rukojmí!G25</f>
      </c>
      <c r="R25" s="24">
        <f t="shared" si="0"/>
      </c>
      <c r="S25" s="19">
        <f t="shared" si="1"/>
      </c>
    </row>
    <row r="26" spans="1:19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IF(Soutěžící!F24="","",Soutěžící!F24)</f>
      </c>
      <c r="E26" s="31">
        <f>IF(Soutěžící!H24="","",Soutěžící!H24)</f>
      </c>
      <c r="F26" s="24">
        <f>Terčovka!G26</f>
      </c>
      <c r="G26" s="24">
        <f>Terčovka!H26</f>
      </c>
      <c r="H26" s="24">
        <f>Ústupovka!H26</f>
      </c>
      <c r="I26" s="24">
        <f>Ústupovka!I26</f>
      </c>
      <c r="J26" s="24">
        <f>'Cesta Lesem'!H26</f>
      </c>
      <c r="K26" s="24">
        <f>'Cesta Lesem'!I26</f>
      </c>
      <c r="L26" s="24">
        <f>IF(COUNT(Králíci!E26)=0,"",Králíci!E26)</f>
      </c>
      <c r="M26" s="24">
        <f>Králíci!G26</f>
      </c>
      <c r="N26" s="24">
        <f>IF(COUNT(Rychlostřelba!E26)=0,"",Rychlostřelba!E26)</f>
      </c>
      <c r="O26" s="24">
        <f>Rychlostřelba!G26</f>
      </c>
      <c r="P26" s="24">
        <f>IF(COUNT(Rukojmí!E29)=0,"",Rukojmí!E29)</f>
      </c>
      <c r="Q26" s="24">
        <f>Rukojmí!G26</f>
      </c>
      <c r="R26" s="24">
        <f t="shared" si="0"/>
      </c>
      <c r="S26" s="19">
        <f t="shared" si="1"/>
      </c>
    </row>
    <row r="27" spans="1:19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IF(Soutěžící!F25="","",Soutěžící!F25)</f>
      </c>
      <c r="E27" s="31">
        <f>IF(Soutěžící!H25="","",Soutěžící!H25)</f>
      </c>
      <c r="F27" s="24">
        <f>Terčovka!G27</f>
      </c>
      <c r="G27" s="24">
        <f>Terčovka!H27</f>
      </c>
      <c r="H27" s="24">
        <f>Ústupovka!H27</f>
      </c>
      <c r="I27" s="24">
        <f>Ústupovka!I27</f>
      </c>
      <c r="J27" s="24">
        <f>'Cesta Lesem'!H27</f>
      </c>
      <c r="K27" s="24">
        <f>'Cesta Lesem'!I27</f>
      </c>
      <c r="L27" s="24">
        <f>IF(COUNT(Králíci!E27)=0,"",Králíci!E27)</f>
      </c>
      <c r="M27" s="24">
        <f>Králíci!G27</f>
      </c>
      <c r="N27" s="24">
        <f>IF(COUNT(Rychlostřelba!E27)=0,"",Rychlostřelba!E27)</f>
      </c>
      <c r="O27" s="24">
        <f>Rychlostřelba!G27</f>
      </c>
      <c r="P27" s="24">
        <f>IF(COUNT(Rukojmí!E30)=0,"",Rukojmí!E30)</f>
      </c>
      <c r="Q27" s="24">
        <f>Rukojmí!G27</f>
      </c>
      <c r="R27" s="24">
        <f t="shared" si="0"/>
      </c>
      <c r="S27" s="19">
        <f t="shared" si="1"/>
      </c>
    </row>
    <row r="28" spans="1:19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IF(Soutěžící!F26="","",Soutěžící!F26)</f>
      </c>
      <c r="E28" s="31">
        <f>IF(Soutěžící!H26="","",Soutěžící!H26)</f>
      </c>
      <c r="F28" s="24">
        <f>Terčovka!G28</f>
      </c>
      <c r="G28" s="24">
        <f>Terčovka!H28</f>
      </c>
      <c r="H28" s="24">
        <f>Ústupovka!H28</f>
      </c>
      <c r="I28" s="24">
        <f>Ústupovka!I28</f>
      </c>
      <c r="J28" s="24">
        <f>'Cesta Lesem'!H28</f>
      </c>
      <c r="K28" s="24">
        <f>'Cesta Lesem'!I28</f>
      </c>
      <c r="L28" s="24">
        <f>IF(COUNT(Králíci!E28)=0,"",Králíci!E28)</f>
      </c>
      <c r="M28" s="24">
        <f>Králíci!G28</f>
      </c>
      <c r="N28" s="24">
        <f>IF(COUNT(Rychlostřelba!E28)=0,"",Rychlostřelba!E28)</f>
      </c>
      <c r="O28" s="24">
        <f>Rychlostřelba!G28</f>
      </c>
      <c r="P28" s="24">
        <f>IF(COUNT(Rukojmí!E31)=0,"",Rukojmí!E31)</f>
      </c>
      <c r="Q28" s="24">
        <f>Rukojmí!G28</f>
      </c>
      <c r="R28" s="24">
        <f t="shared" si="0"/>
      </c>
      <c r="S28" s="19">
        <f t="shared" si="1"/>
      </c>
    </row>
    <row r="29" spans="1:19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IF(Soutěžící!F27="","",Soutěžící!F27)</f>
      </c>
      <c r="E29" s="31">
        <f>IF(Soutěžící!H27="","",Soutěžící!H27)</f>
      </c>
      <c r="F29" s="24">
        <f>Terčovka!G29</f>
      </c>
      <c r="G29" s="24">
        <f>Terčovka!H29</f>
      </c>
      <c r="H29" s="24">
        <f>Ústupovka!H29</f>
      </c>
      <c r="I29" s="24">
        <f>Ústupovka!I29</f>
      </c>
      <c r="J29" s="24">
        <f>'Cesta Lesem'!H29</f>
      </c>
      <c r="K29" s="24">
        <f>'Cesta Lesem'!I29</f>
      </c>
      <c r="L29" s="24">
        <f>IF(COUNT(Králíci!E29)=0,"",Králíci!E29)</f>
      </c>
      <c r="M29" s="24">
        <f>Králíci!G29</f>
      </c>
      <c r="N29" s="24">
        <f>IF(COUNT(Rychlostřelba!E29)=0,"",Rychlostřelba!E29)</f>
      </c>
      <c r="O29" s="24">
        <f>Rychlostřelba!G29</f>
      </c>
      <c r="P29" s="24">
        <f>IF(COUNT(Rukojmí!E32)=0,"",Rukojmí!E32)</f>
      </c>
      <c r="Q29" s="24">
        <f>Rukojmí!G29</f>
      </c>
      <c r="R29" s="24">
        <f t="shared" si="0"/>
      </c>
      <c r="S29" s="19">
        <f t="shared" si="1"/>
      </c>
    </row>
    <row r="30" spans="1:19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IF(Soutěžící!F28="","",Soutěžící!F28)</f>
      </c>
      <c r="E30" s="31">
        <f>IF(Soutěžící!H28="","",Soutěžící!H28)</f>
      </c>
      <c r="F30" s="24">
        <f>Terčovka!G30</f>
      </c>
      <c r="G30" s="24">
        <f>Terčovka!H30</f>
      </c>
      <c r="H30" s="24">
        <f>Ústupovka!H30</f>
      </c>
      <c r="I30" s="24">
        <f>Ústupovka!I30</f>
      </c>
      <c r="J30" s="24">
        <f>'Cesta Lesem'!H30</f>
      </c>
      <c r="K30" s="24">
        <f>'Cesta Lesem'!I30</f>
      </c>
      <c r="L30" s="24">
        <f>IF(COUNT(Králíci!E30)=0,"",Králíci!E30)</f>
      </c>
      <c r="M30" s="24">
        <f>Králíci!G30</f>
      </c>
      <c r="N30" s="24">
        <f>IF(COUNT(Rychlostřelba!E30)=0,"",Rychlostřelba!E30)</f>
      </c>
      <c r="O30" s="24">
        <f>Rychlostřelba!G30</f>
      </c>
      <c r="P30" s="24">
        <f>IF(COUNT(Rukojmí!E33)=0,"",Rukojmí!E33)</f>
      </c>
      <c r="Q30" s="24">
        <f>Rukojmí!G30</f>
      </c>
      <c r="R30" s="24">
        <f t="shared" si="0"/>
      </c>
      <c r="S30" s="19">
        <f t="shared" si="1"/>
      </c>
    </row>
    <row r="31" spans="1:19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IF(Soutěžící!F29="","",Soutěžící!F29)</f>
      </c>
      <c r="E31" s="31">
        <f>IF(Soutěžící!H29="","",Soutěžící!H29)</f>
      </c>
      <c r="F31" s="24">
        <f>Terčovka!G31</f>
      </c>
      <c r="G31" s="24">
        <f>Terčovka!H31</f>
      </c>
      <c r="H31" s="24">
        <f>Ústupovka!H31</f>
      </c>
      <c r="I31" s="24">
        <f>Ústupovka!I31</f>
      </c>
      <c r="J31" s="24">
        <f>'Cesta Lesem'!H31</f>
      </c>
      <c r="K31" s="24">
        <f>'Cesta Lesem'!I31</f>
      </c>
      <c r="L31" s="24">
        <f>IF(COUNT(Králíci!E31)=0,"",Králíci!E31)</f>
      </c>
      <c r="M31" s="24">
        <f>Králíci!G31</f>
      </c>
      <c r="N31" s="24">
        <f>IF(COUNT(Rychlostřelba!E31)=0,"",Rychlostřelba!E31)</f>
      </c>
      <c r="O31" s="24">
        <f>Rychlostřelba!G31</f>
      </c>
      <c r="P31" s="24">
        <f>IF(COUNT(Rukojmí!E34)=0,"",Rukojmí!E34)</f>
      </c>
      <c r="Q31" s="24">
        <f>Rukojmí!G31</f>
      </c>
      <c r="R31" s="24">
        <f t="shared" si="0"/>
      </c>
      <c r="S31" s="19">
        <f t="shared" si="1"/>
      </c>
    </row>
    <row r="32" spans="1:19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IF(Soutěžící!F30="","",Soutěžící!F30)</f>
      </c>
      <c r="E32" s="31">
        <f>IF(Soutěžící!H30="","",Soutěžící!H30)</f>
      </c>
      <c r="F32" s="24">
        <f>Terčovka!G32</f>
      </c>
      <c r="G32" s="24">
        <f>Terčovka!H32</f>
      </c>
      <c r="H32" s="24">
        <f>Ústupovka!H32</f>
      </c>
      <c r="I32" s="24">
        <f>Ústupovka!I32</f>
      </c>
      <c r="J32" s="24">
        <f>'Cesta Lesem'!H32</f>
      </c>
      <c r="K32" s="24">
        <f>'Cesta Lesem'!I32</f>
      </c>
      <c r="L32" s="24">
        <f>IF(COUNT(Králíci!E32)=0,"",Králíci!E32)</f>
      </c>
      <c r="M32" s="24">
        <f>Králíci!G32</f>
      </c>
      <c r="N32" s="24">
        <f>IF(COUNT(Rychlostřelba!E32)=0,"",Rychlostřelba!E32)</f>
      </c>
      <c r="O32" s="24">
        <f>Rychlostřelba!G32</f>
      </c>
      <c r="P32" s="24">
        <f>IF(COUNT(Rukojmí!E35)=0,"",Rukojmí!E35)</f>
      </c>
      <c r="Q32" s="24">
        <f>Rukojmí!G32</f>
      </c>
      <c r="R32" s="24">
        <f t="shared" si="0"/>
      </c>
      <c r="S32" s="19">
        <f t="shared" si="1"/>
      </c>
    </row>
    <row r="33" spans="1:19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IF(Soutěžící!F31="","",Soutěžící!F31)</f>
      </c>
      <c r="E33" s="31">
        <f>IF(Soutěžící!H31="","",Soutěžící!H31)</f>
      </c>
      <c r="F33" s="24">
        <f>Terčovka!G33</f>
      </c>
      <c r="G33" s="24">
        <f>Terčovka!H33</f>
      </c>
      <c r="H33" s="24">
        <f>Ústupovka!H33</f>
      </c>
      <c r="I33" s="24">
        <f>Ústupovka!I33</f>
      </c>
      <c r="J33" s="24">
        <f>'Cesta Lesem'!H33</f>
      </c>
      <c r="K33" s="24">
        <f>'Cesta Lesem'!I33</f>
      </c>
      <c r="L33" s="24">
        <f>IF(COUNT(Králíci!E33)=0,"",Králíci!E33)</f>
      </c>
      <c r="M33" s="24">
        <f>Králíci!G33</f>
      </c>
      <c r="N33" s="24">
        <f>IF(COUNT(Rychlostřelba!E33)=0,"",Rychlostřelba!E33)</f>
      </c>
      <c r="O33" s="24">
        <f>Rychlostřelba!G33</f>
      </c>
      <c r="P33" s="24">
        <f>IF(COUNT(Rukojmí!E36)=0,"",Rukojmí!E36)</f>
      </c>
      <c r="Q33" s="24">
        <f>Rukojmí!G33</f>
      </c>
      <c r="R33" s="24">
        <f t="shared" si="0"/>
      </c>
      <c r="S33" s="19">
        <f t="shared" si="1"/>
      </c>
    </row>
    <row r="34" spans="1:19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IF(Soutěžící!F32="","",Soutěžící!F32)</f>
      </c>
      <c r="E34" s="31">
        <f>IF(Soutěžící!H32="","",Soutěžící!H32)</f>
      </c>
      <c r="F34" s="24">
        <f>Terčovka!G34</f>
      </c>
      <c r="G34" s="24">
        <f>Terčovka!H34</f>
      </c>
      <c r="H34" s="24">
        <f>Ústupovka!H34</f>
      </c>
      <c r="I34" s="24">
        <f>Ústupovka!I34</f>
      </c>
      <c r="J34" s="24">
        <f>'Cesta Lesem'!H34</f>
      </c>
      <c r="K34" s="24">
        <f>'Cesta Lesem'!I34</f>
      </c>
      <c r="L34" s="24">
        <f>IF(COUNT(Králíci!E34)=0,"",Králíci!E34)</f>
      </c>
      <c r="M34" s="24">
        <f>Králíci!G34</f>
      </c>
      <c r="N34" s="24">
        <f>IF(COUNT(Rychlostřelba!E34)=0,"",Rychlostřelba!E34)</f>
      </c>
      <c r="O34" s="24">
        <f>Rychlostřelba!G34</f>
      </c>
      <c r="P34" s="24">
        <f>IF(COUNT(Rukojmí!E37)=0,"",Rukojmí!E37)</f>
      </c>
      <c r="Q34" s="24">
        <f>Rukojmí!G34</f>
      </c>
      <c r="R34" s="24">
        <f t="shared" si="0"/>
      </c>
      <c r="S34" s="19">
        <f t="shared" si="1"/>
      </c>
    </row>
    <row r="35" spans="1:19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IF(Soutěžící!F33="","",Soutěžící!F33)</f>
      </c>
      <c r="E35" s="31">
        <f>IF(Soutěžící!H33="","",Soutěžící!H33)</f>
      </c>
      <c r="F35" s="24">
        <f>Terčovka!G35</f>
      </c>
      <c r="G35" s="24">
        <f>Terčovka!H35</f>
      </c>
      <c r="H35" s="24">
        <f>Ústupovka!H35</f>
      </c>
      <c r="I35" s="24">
        <f>Ústupovka!I35</f>
      </c>
      <c r="J35" s="24">
        <f>'Cesta Lesem'!H35</f>
      </c>
      <c r="K35" s="24">
        <f>'Cesta Lesem'!I35</f>
      </c>
      <c r="L35" s="24">
        <f>IF(COUNT(Králíci!E35)=0,"",Králíci!E35)</f>
      </c>
      <c r="M35" s="24">
        <f>Králíci!G35</f>
      </c>
      <c r="N35" s="24">
        <f>IF(COUNT(Rychlostřelba!E35)=0,"",Rychlostřelba!E35)</f>
      </c>
      <c r="O35" s="24">
        <f>Rychlostřelba!G35</f>
      </c>
      <c r="P35" s="24">
        <f>IF(COUNT(Rukojmí!E38)=0,"",Rukojmí!E38)</f>
      </c>
      <c r="Q35" s="24">
        <f>Rukojmí!G35</f>
      </c>
      <c r="R35" s="24">
        <f t="shared" si="0"/>
      </c>
      <c r="S35" s="19">
        <f t="shared" si="1"/>
      </c>
    </row>
    <row r="36" spans="1:19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IF(Soutěžící!F34="","",Soutěžící!F34)</f>
      </c>
      <c r="E36" s="31">
        <f>IF(Soutěžící!H34="","",Soutěžící!H34)</f>
      </c>
      <c r="F36" s="24">
        <f>Terčovka!G36</f>
      </c>
      <c r="G36" s="24">
        <f>Terčovka!H36</f>
      </c>
      <c r="H36" s="24">
        <f>Ústupovka!H36</f>
      </c>
      <c r="I36" s="24">
        <f>Ústupovka!I36</f>
      </c>
      <c r="J36" s="24">
        <f>'Cesta Lesem'!H36</f>
      </c>
      <c r="K36" s="24">
        <f>'Cesta Lesem'!I36</f>
      </c>
      <c r="L36" s="24">
        <f>IF(COUNT(Králíci!E36)=0,"",Králíci!E36)</f>
      </c>
      <c r="M36" s="24">
        <f>Králíci!G36</f>
      </c>
      <c r="N36" s="24">
        <f>IF(COUNT(Rychlostřelba!E36)=0,"",Rychlostřelba!E36)</f>
      </c>
      <c r="O36" s="24">
        <f>Rychlostřelba!G36</f>
      </c>
      <c r="P36" s="24">
        <f>IF(COUNT(Rukojmí!E39)=0,"",Rukojmí!E39)</f>
      </c>
      <c r="Q36" s="24">
        <f>Rukojmí!G36</f>
      </c>
      <c r="R36" s="24">
        <f t="shared" si="0"/>
      </c>
      <c r="S36" s="19">
        <f t="shared" si="1"/>
      </c>
    </row>
    <row r="37" spans="1:19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IF(Soutěžící!F35="","",Soutěžící!F35)</f>
      </c>
      <c r="E37" s="31">
        <f>IF(Soutěžící!H35="","",Soutěžící!H35)</f>
      </c>
      <c r="F37" s="24">
        <f>Terčovka!G37</f>
      </c>
      <c r="G37" s="24">
        <f>Terčovka!H37</f>
      </c>
      <c r="H37" s="24">
        <f>Ústupovka!H37</f>
      </c>
      <c r="I37" s="24">
        <f>Ústupovka!I37</f>
      </c>
      <c r="J37" s="24">
        <f>'Cesta Lesem'!H37</f>
      </c>
      <c r="K37" s="24">
        <f>'Cesta Lesem'!I37</f>
      </c>
      <c r="L37" s="24">
        <f>IF(COUNT(Králíci!E37)=0,"",Králíci!E37)</f>
      </c>
      <c r="M37" s="24">
        <f>Králíci!G37</f>
      </c>
      <c r="N37" s="24">
        <f>IF(COUNT(Rychlostřelba!E37)=0,"",Rychlostřelba!E37)</f>
      </c>
      <c r="O37" s="24">
        <f>Rychlostřelba!G37</f>
      </c>
      <c r="P37" s="24">
        <f>IF(COUNT(Rukojmí!E40)=0,"",Rukojmí!E40)</f>
      </c>
      <c r="Q37" s="24">
        <f>Rukojmí!G37</f>
      </c>
      <c r="R37" s="24">
        <f t="shared" si="0"/>
      </c>
      <c r="S37" s="19">
        <f t="shared" si="1"/>
      </c>
    </row>
    <row r="38" spans="1:19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IF(Soutěžící!F36="","",Soutěžící!F36)</f>
      </c>
      <c r="E38" s="31">
        <f>IF(Soutěžící!H36="","",Soutěžící!H36)</f>
      </c>
      <c r="F38" s="24">
        <f>Terčovka!G38</f>
      </c>
      <c r="G38" s="24">
        <f>Terčovka!H38</f>
      </c>
      <c r="H38" s="24">
        <f>Ústupovka!H38</f>
      </c>
      <c r="I38" s="24">
        <f>Ústupovka!I38</f>
      </c>
      <c r="J38" s="24">
        <f>'Cesta Lesem'!H38</f>
      </c>
      <c r="K38" s="24">
        <f>'Cesta Lesem'!I38</f>
      </c>
      <c r="L38" s="24">
        <f>IF(COUNT(Králíci!E38)=0,"",Králíci!E38)</f>
      </c>
      <c r="M38" s="24">
        <f>Králíci!G38</f>
      </c>
      <c r="N38" s="24">
        <f>IF(COUNT(Rychlostřelba!E38)=0,"",Rychlostřelba!E38)</f>
      </c>
      <c r="O38" s="24">
        <f>Rychlostřelba!G38</f>
      </c>
      <c r="P38" s="24">
        <f>IF(COUNT(Rukojmí!E41)=0,"",Rukojmí!E41)</f>
      </c>
      <c r="Q38" s="24">
        <f>Rukojmí!G38</f>
      </c>
      <c r="R38" s="24">
        <f t="shared" si="0"/>
      </c>
      <c r="S38" s="19">
        <f t="shared" si="1"/>
      </c>
    </row>
    <row r="39" spans="1:19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IF(Soutěžící!F37="","",Soutěžící!F37)</f>
      </c>
      <c r="E39" s="31">
        <f>IF(Soutěžící!H37="","",Soutěžící!H37)</f>
      </c>
      <c r="F39" s="24">
        <f>Terčovka!G39</f>
      </c>
      <c r="G39" s="24">
        <f>Terčovka!H39</f>
      </c>
      <c r="H39" s="24">
        <f>Ústupovka!H39</f>
      </c>
      <c r="I39" s="24">
        <f>Ústupovka!I39</f>
      </c>
      <c r="J39" s="24">
        <f>'Cesta Lesem'!H39</f>
      </c>
      <c r="K39" s="24">
        <f>'Cesta Lesem'!I39</f>
      </c>
      <c r="L39" s="24">
        <f>IF(COUNT(Králíci!E39)=0,"",Králíci!E39)</f>
      </c>
      <c r="M39" s="24">
        <f>Králíci!G39</f>
      </c>
      <c r="N39" s="24">
        <f>IF(COUNT(Rychlostřelba!E39)=0,"",Rychlostřelba!E39)</f>
      </c>
      <c r="O39" s="24">
        <f>Rychlostřelba!G39</f>
      </c>
      <c r="P39" s="24">
        <f>IF(COUNT(Rukojmí!E42)=0,"",Rukojmí!E42)</f>
      </c>
      <c r="Q39" s="24">
        <f>Rukojmí!G39</f>
      </c>
      <c r="R39" s="24">
        <f t="shared" si="0"/>
      </c>
      <c r="S39" s="19">
        <f t="shared" si="1"/>
      </c>
    </row>
    <row r="40" spans="1:19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IF(Soutěžící!F38="","",Soutěžící!F38)</f>
      </c>
      <c r="E40" s="31">
        <f>IF(Soutěžící!H38="","",Soutěžící!H38)</f>
      </c>
      <c r="F40" s="24">
        <f>Terčovka!G40</f>
      </c>
      <c r="G40" s="24">
        <f>Terčovka!H40</f>
      </c>
      <c r="H40" s="24">
        <f>Ústupovka!H40</f>
      </c>
      <c r="I40" s="24">
        <f>Ústupovka!I40</f>
      </c>
      <c r="J40" s="24">
        <f>'Cesta Lesem'!H40</f>
      </c>
      <c r="K40" s="24">
        <f>'Cesta Lesem'!I40</f>
      </c>
      <c r="L40" s="24">
        <f>IF(COUNT(Králíci!E40)=0,"",Králíci!E40)</f>
      </c>
      <c r="M40" s="24">
        <f>Králíci!G40</f>
      </c>
      <c r="N40" s="24">
        <f>IF(COUNT(Rychlostřelba!E40)=0,"",Rychlostřelba!E40)</f>
      </c>
      <c r="O40" s="24">
        <f>Rychlostřelba!G40</f>
      </c>
      <c r="P40" s="24">
        <f>IF(COUNT(Rukojmí!E43)=0,"",Rukojmí!E43)</f>
      </c>
      <c r="Q40" s="24">
        <f>Rukojmí!G40</f>
      </c>
      <c r="R40" s="24">
        <f t="shared" si="0"/>
      </c>
      <c r="S40" s="19">
        <f t="shared" si="1"/>
      </c>
    </row>
    <row r="41" spans="1:19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IF(Soutěžící!F39="","",Soutěžící!F39)</f>
      </c>
      <c r="E41" s="31">
        <f>IF(Soutěžící!H39="","",Soutěžící!H39)</f>
      </c>
      <c r="F41" s="24">
        <f>Terčovka!G41</f>
      </c>
      <c r="G41" s="24">
        <f>Terčovka!H41</f>
      </c>
      <c r="H41" s="24">
        <f>Ústupovka!H41</f>
      </c>
      <c r="I41" s="24">
        <f>Ústupovka!I41</f>
      </c>
      <c r="J41" s="24">
        <f>'Cesta Lesem'!H41</f>
      </c>
      <c r="K41" s="24">
        <f>'Cesta Lesem'!I41</f>
      </c>
      <c r="L41" s="24">
        <f>IF(COUNT(Králíci!E41)=0,"",Králíci!E41)</f>
      </c>
      <c r="M41" s="24">
        <f>Králíci!G41</f>
      </c>
      <c r="N41" s="24">
        <f>IF(COUNT(Rychlostřelba!E41)=0,"",Rychlostřelba!E41)</f>
      </c>
      <c r="O41" s="24">
        <f>Rychlostřelba!G41</f>
      </c>
      <c r="P41" s="24">
        <f>IF(COUNT(Rukojmí!E44)=0,"",Rukojmí!E44)</f>
      </c>
      <c r="Q41" s="24">
        <f>Rukojmí!G41</f>
      </c>
      <c r="R41" s="24">
        <f t="shared" si="0"/>
      </c>
      <c r="S41" s="19">
        <f t="shared" si="1"/>
      </c>
    </row>
    <row r="42" spans="1:19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IF(Soutěžící!F40="","",Soutěžící!F40)</f>
      </c>
      <c r="E42" s="31">
        <f>IF(Soutěžící!H40="","",Soutěžící!H40)</f>
      </c>
      <c r="F42" s="24">
        <f>Terčovka!G42</f>
      </c>
      <c r="G42" s="24">
        <f>Terčovka!H42</f>
      </c>
      <c r="H42" s="24">
        <f>Ústupovka!H42</f>
      </c>
      <c r="I42" s="24">
        <f>Ústupovka!I42</f>
      </c>
      <c r="J42" s="24">
        <f>'Cesta Lesem'!H42</f>
      </c>
      <c r="K42" s="24">
        <f>'Cesta Lesem'!I42</f>
      </c>
      <c r="L42" s="24">
        <f>IF(COUNT(Králíci!E42)=0,"",Králíci!E42)</f>
      </c>
      <c r="M42" s="24">
        <f>Králíci!G42</f>
      </c>
      <c r="N42" s="24">
        <f>IF(COUNT(Rychlostřelba!E42)=0,"",Rychlostřelba!E42)</f>
      </c>
      <c r="O42" s="24">
        <f>Rychlostřelba!G42</f>
      </c>
      <c r="P42" s="24">
        <f>IF(COUNT(Rukojmí!E45)=0,"",Rukojmí!E45)</f>
      </c>
      <c r="Q42" s="24">
        <f>Rukojmí!G42</f>
      </c>
      <c r="R42" s="24">
        <f t="shared" si="0"/>
      </c>
      <c r="S42" s="19">
        <f t="shared" si="1"/>
      </c>
    </row>
    <row r="43" spans="1:19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IF(Soutěžící!F41="","",Soutěžící!F41)</f>
      </c>
      <c r="E43" s="31">
        <f>IF(Soutěžící!H41="","",Soutěžící!H41)</f>
      </c>
      <c r="F43" s="24">
        <f>Terčovka!G43</f>
      </c>
      <c r="G43" s="24">
        <f>Terčovka!H43</f>
      </c>
      <c r="H43" s="24">
        <f>Ústupovka!H43</f>
      </c>
      <c r="I43" s="24">
        <f>Ústupovka!I43</f>
      </c>
      <c r="J43" s="24">
        <f>'Cesta Lesem'!H43</f>
      </c>
      <c r="K43" s="24">
        <f>'Cesta Lesem'!I43</f>
      </c>
      <c r="L43" s="24">
        <f>IF(COUNT(Králíci!E43)=0,"",Králíci!E43)</f>
      </c>
      <c r="M43" s="24">
        <f>Králíci!G43</f>
      </c>
      <c r="N43" s="24">
        <f>IF(COUNT(Rychlostřelba!E43)=0,"",Rychlostřelba!E43)</f>
      </c>
      <c r="O43" s="24">
        <f>Rychlostřelba!G43</f>
      </c>
      <c r="P43" s="24">
        <f>IF(COUNT(Rukojmí!E46)=0,"",Rukojmí!E46)</f>
      </c>
      <c r="Q43" s="24">
        <f>Rukojmí!G43</f>
      </c>
      <c r="R43" s="24">
        <f t="shared" si="0"/>
      </c>
      <c r="S43" s="19">
        <f t="shared" si="1"/>
      </c>
    </row>
    <row r="44" spans="1:19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IF(Soutěžící!F42="","",Soutěžící!F42)</f>
      </c>
      <c r="E44" s="31">
        <f>IF(Soutěžící!H42="","",Soutěžící!H42)</f>
      </c>
      <c r="F44" s="24">
        <f>Terčovka!G44</f>
      </c>
      <c r="G44" s="24">
        <f>Terčovka!H44</f>
      </c>
      <c r="H44" s="24">
        <f>Ústupovka!H44</f>
      </c>
      <c r="I44" s="24">
        <f>Ústupovka!I44</f>
      </c>
      <c r="J44" s="24">
        <f>'Cesta Lesem'!H44</f>
      </c>
      <c r="K44" s="24">
        <f>'Cesta Lesem'!I44</f>
      </c>
      <c r="L44" s="24">
        <f>IF(COUNT(Králíci!E44)=0,"",Králíci!E44)</f>
      </c>
      <c r="M44" s="24">
        <f>Králíci!G44</f>
      </c>
      <c r="N44" s="24">
        <f>IF(COUNT(Rychlostřelba!E44)=0,"",Rychlostřelba!E44)</f>
      </c>
      <c r="O44" s="24">
        <f>Rychlostřelba!G44</f>
      </c>
      <c r="P44" s="24">
        <f>IF(COUNT(Rukojmí!E47)=0,"",Rukojmí!E47)</f>
      </c>
      <c r="Q44" s="24">
        <f>Rukojmí!G44</f>
      </c>
      <c r="R44" s="24">
        <f t="shared" si="0"/>
      </c>
      <c r="S44" s="19">
        <f t="shared" si="1"/>
      </c>
    </row>
    <row r="45" spans="1:19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IF(Soutěžící!F43="","",Soutěžící!F43)</f>
      </c>
      <c r="E45" s="31">
        <f>IF(Soutěžící!H43="","",Soutěžící!H43)</f>
      </c>
      <c r="F45" s="24">
        <f>Terčovka!G45</f>
      </c>
      <c r="G45" s="24">
        <f>Terčovka!H45</f>
      </c>
      <c r="H45" s="24">
        <f>Ústupovka!H45</f>
      </c>
      <c r="I45" s="24">
        <f>Ústupovka!I45</f>
      </c>
      <c r="J45" s="24">
        <f>'Cesta Lesem'!H45</f>
      </c>
      <c r="K45" s="24">
        <f>'Cesta Lesem'!I45</f>
      </c>
      <c r="L45" s="24">
        <f>IF(COUNT(Králíci!E45)=0,"",Králíci!E45)</f>
      </c>
      <c r="M45" s="24">
        <f>Králíci!G45</f>
      </c>
      <c r="N45" s="24">
        <f>IF(COUNT(Rychlostřelba!E45)=0,"",Rychlostřelba!E45)</f>
      </c>
      <c r="O45" s="24">
        <f>Rychlostřelba!G45</f>
      </c>
      <c r="P45" s="24">
        <f>IF(COUNT(Rukojmí!E48)=0,"",Rukojmí!E48)</f>
      </c>
      <c r="Q45" s="24">
        <f>Rukojmí!G45</f>
      </c>
      <c r="R45" s="24">
        <f t="shared" si="0"/>
      </c>
      <c r="S45" s="19">
        <f t="shared" si="1"/>
      </c>
    </row>
    <row r="46" spans="1:19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IF(Soutěžící!F44="","",Soutěžící!F44)</f>
      </c>
      <c r="E46" s="31">
        <f>IF(Soutěžící!H44="","",Soutěžící!H44)</f>
      </c>
      <c r="F46" s="24">
        <f>Terčovka!G46</f>
      </c>
      <c r="G46" s="24">
        <f>Terčovka!H46</f>
      </c>
      <c r="H46" s="24">
        <f>Ústupovka!H46</f>
      </c>
      <c r="I46" s="24">
        <f>Ústupovka!I46</f>
      </c>
      <c r="J46" s="24">
        <f>'Cesta Lesem'!H46</f>
      </c>
      <c r="K46" s="24">
        <f>'Cesta Lesem'!I46</f>
      </c>
      <c r="L46" s="24">
        <f>IF(COUNT(Králíci!E46)=0,"",Králíci!E46)</f>
      </c>
      <c r="M46" s="24">
        <f>Králíci!G46</f>
      </c>
      <c r="N46" s="24">
        <f>IF(COUNT(Rychlostřelba!E46)=0,"",Rychlostřelba!E46)</f>
      </c>
      <c r="O46" s="24">
        <f>Rychlostřelba!G46</f>
      </c>
      <c r="P46" s="24">
        <f>IF(COUNT(Rukojmí!E49)=0,"",Rukojmí!E49)</f>
      </c>
      <c r="Q46" s="24">
        <f>Rukojmí!G46</f>
      </c>
      <c r="R46" s="24">
        <f t="shared" si="0"/>
      </c>
      <c r="S46" s="19">
        <f t="shared" si="1"/>
      </c>
    </row>
    <row r="47" spans="1:19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IF(Soutěžící!F45="","",Soutěžící!F45)</f>
      </c>
      <c r="E47" s="31">
        <f>IF(Soutěžící!H45="","",Soutěžící!H45)</f>
      </c>
      <c r="F47" s="24">
        <f>Terčovka!G47</f>
      </c>
      <c r="G47" s="24">
        <f>Terčovka!H47</f>
      </c>
      <c r="H47" s="24">
        <f>Ústupovka!H47</f>
      </c>
      <c r="I47" s="24">
        <f>Ústupovka!I47</f>
      </c>
      <c r="J47" s="24">
        <f>'Cesta Lesem'!H47</f>
      </c>
      <c r="K47" s="24">
        <f>'Cesta Lesem'!I47</f>
      </c>
      <c r="L47" s="24">
        <f>IF(COUNT(Králíci!E47)=0,"",Králíci!E47)</f>
      </c>
      <c r="M47" s="24">
        <f>Králíci!G47</f>
      </c>
      <c r="N47" s="24">
        <f>IF(COUNT(Rychlostřelba!E47)=0,"",Rychlostřelba!E47)</f>
      </c>
      <c r="O47" s="24">
        <f>Rychlostřelba!G47</f>
      </c>
      <c r="P47" s="24">
        <f>IF(COUNT(Rukojmí!E50)=0,"",Rukojmí!E50)</f>
      </c>
      <c r="Q47" s="24">
        <f>Rukojmí!G47</f>
      </c>
      <c r="R47" s="24">
        <f t="shared" si="0"/>
      </c>
      <c r="S47" s="19">
        <f t="shared" si="1"/>
      </c>
    </row>
    <row r="48" spans="1:19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IF(Soutěžící!F46="","",Soutěžící!F46)</f>
      </c>
      <c r="E48" s="31">
        <f>IF(Soutěžící!H46="","",Soutěžící!H46)</f>
      </c>
      <c r="F48" s="24">
        <f>Terčovka!G48</f>
      </c>
      <c r="G48" s="24">
        <f>Terčovka!H48</f>
      </c>
      <c r="H48" s="24">
        <f>Ústupovka!H48</f>
      </c>
      <c r="I48" s="24">
        <f>Ústupovka!I48</f>
      </c>
      <c r="J48" s="24">
        <f>'Cesta Lesem'!H48</f>
      </c>
      <c r="K48" s="24">
        <f>'Cesta Lesem'!I48</f>
      </c>
      <c r="L48" s="24">
        <f>IF(COUNT(Králíci!E48)=0,"",Králíci!E48)</f>
      </c>
      <c r="M48" s="24">
        <f>Králíci!G48</f>
      </c>
      <c r="N48" s="24">
        <f>IF(COUNT(Rychlostřelba!E48)=0,"",Rychlostřelba!E48)</f>
      </c>
      <c r="O48" s="24">
        <f>Rychlostřelba!G48</f>
      </c>
      <c r="P48" s="24">
        <f>IF(COUNT(Rukojmí!E51)=0,"",Rukojmí!E51)</f>
      </c>
      <c r="Q48" s="24">
        <f>Rukojmí!G48</f>
      </c>
      <c r="R48" s="24">
        <f t="shared" si="0"/>
      </c>
      <c r="S48" s="19">
        <f t="shared" si="1"/>
      </c>
    </row>
    <row r="49" spans="1:19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IF(Soutěžící!F47="","",Soutěžící!F47)</f>
      </c>
      <c r="E49" s="31">
        <f>IF(Soutěžící!H47="","",Soutěžící!H47)</f>
      </c>
      <c r="F49" s="24">
        <f>Terčovka!G49</f>
      </c>
      <c r="G49" s="24">
        <f>Terčovka!H49</f>
      </c>
      <c r="H49" s="24">
        <f>Ústupovka!H49</f>
      </c>
      <c r="I49" s="24">
        <f>Ústupovka!I49</f>
      </c>
      <c r="J49" s="24">
        <f>'Cesta Lesem'!H49</f>
      </c>
      <c r="K49" s="24">
        <f>'Cesta Lesem'!I49</f>
      </c>
      <c r="L49" s="24">
        <f>IF(COUNT(Králíci!E49)=0,"",Králíci!E49)</f>
      </c>
      <c r="M49" s="24">
        <f>Králíci!G49</f>
      </c>
      <c r="N49" s="24">
        <f>IF(COUNT(Rychlostřelba!E49)=0,"",Rychlostřelba!E49)</f>
      </c>
      <c r="O49" s="24">
        <f>Rychlostřelba!G49</f>
      </c>
      <c r="P49" s="24">
        <f>IF(COUNT(Rukojmí!E52)=0,"",Rukojmí!E52)</f>
      </c>
      <c r="Q49" s="24">
        <f>Rukojmí!G49</f>
      </c>
      <c r="R49" s="24">
        <f t="shared" si="0"/>
      </c>
      <c r="S49" s="19">
        <f t="shared" si="1"/>
      </c>
    </row>
    <row r="50" spans="1:19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IF(Soutěžící!F48="","",Soutěžící!F48)</f>
      </c>
      <c r="E50" s="31">
        <f>IF(Soutěžící!H48="","",Soutěžící!H48)</f>
      </c>
      <c r="F50" s="24">
        <f>Terčovka!G50</f>
      </c>
      <c r="G50" s="24">
        <f>Terčovka!H50</f>
      </c>
      <c r="H50" s="24">
        <f>Ústupovka!H50</f>
      </c>
      <c r="I50" s="24">
        <f>Ústupovka!I50</f>
      </c>
      <c r="J50" s="24">
        <f>'Cesta Lesem'!H50</f>
      </c>
      <c r="K50" s="24">
        <f>'Cesta Lesem'!I50</f>
      </c>
      <c r="L50" s="24">
        <f>IF(COUNT(Králíci!E50)=0,"",Králíci!E50)</f>
      </c>
      <c r="M50" s="24">
        <f>Králíci!G50</f>
      </c>
      <c r="N50" s="24">
        <f>IF(COUNT(Rychlostřelba!E50)=0,"",Rychlostřelba!E50)</f>
      </c>
      <c r="O50" s="24">
        <f>Rychlostřelba!G50</f>
      </c>
      <c r="P50" s="24">
        <f>IF(COUNT(Rukojmí!E53)=0,"",Rukojmí!E53)</f>
      </c>
      <c r="Q50" s="24">
        <f>Rukojmí!G50</f>
      </c>
      <c r="R50" s="24">
        <f t="shared" si="0"/>
      </c>
      <c r="S50" s="19">
        <f t="shared" si="1"/>
      </c>
    </row>
    <row r="51" spans="1:19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IF(Soutěžící!F49="","",Soutěžící!F49)</f>
      </c>
      <c r="E51" s="31">
        <f>IF(Soutěžící!H49="","",Soutěžící!H49)</f>
      </c>
      <c r="F51" s="24">
        <f>Terčovka!G51</f>
      </c>
      <c r="G51" s="24">
        <f>Terčovka!H51</f>
      </c>
      <c r="H51" s="24">
        <f>Ústupovka!H51</f>
      </c>
      <c r="I51" s="24">
        <f>Ústupovka!I51</f>
      </c>
      <c r="J51" s="24">
        <f>'Cesta Lesem'!H51</f>
      </c>
      <c r="K51" s="24">
        <f>'Cesta Lesem'!I51</f>
      </c>
      <c r="L51" s="24">
        <f>IF(COUNT(Králíci!E51)=0,"",Králíci!E51)</f>
      </c>
      <c r="M51" s="24">
        <f>Králíci!G51</f>
      </c>
      <c r="N51" s="24">
        <f>IF(COUNT(Rychlostřelba!E51)=0,"",Rychlostřelba!E51)</f>
      </c>
      <c r="O51" s="24">
        <f>Rychlostřelba!G51</f>
      </c>
      <c r="P51" s="24">
        <f>IF(COUNT(Rukojmí!E54)=0,"",Rukojmí!E54)</f>
      </c>
      <c r="Q51" s="24">
        <f>Rukojmí!G51</f>
      </c>
      <c r="R51" s="24">
        <f t="shared" si="0"/>
      </c>
      <c r="S51" s="19">
        <f t="shared" si="1"/>
      </c>
    </row>
    <row r="52" spans="1:19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IF(Soutěžící!F50="","",Soutěžící!F50)</f>
      </c>
      <c r="E52" s="31">
        <f>IF(Soutěžící!H50="","",Soutěžící!H50)</f>
      </c>
      <c r="F52" s="24">
        <f>Terčovka!G52</f>
      </c>
      <c r="G52" s="24">
        <f>Terčovka!H52</f>
      </c>
      <c r="H52" s="24">
        <f>Ústupovka!H52</f>
      </c>
      <c r="I52" s="24">
        <f>Ústupovka!I52</f>
      </c>
      <c r="J52" s="24">
        <f>'Cesta Lesem'!H52</f>
      </c>
      <c r="K52" s="24">
        <f>'Cesta Lesem'!I52</f>
      </c>
      <c r="L52" s="24">
        <f>IF(COUNT(Králíci!E52)=0,"",Králíci!E52)</f>
      </c>
      <c r="M52" s="24">
        <f>Králíci!G52</f>
      </c>
      <c r="N52" s="24">
        <f>IF(COUNT(Rychlostřelba!E52)=0,"",Rychlostřelba!E52)</f>
      </c>
      <c r="O52" s="24">
        <f>Rychlostřelba!G52</f>
      </c>
      <c r="P52" s="24">
        <f>IF(COUNT(Rukojmí!E55)=0,"",Rukojmí!E55)</f>
      </c>
      <c r="Q52" s="24">
        <f>Rukojmí!G52</f>
      </c>
      <c r="R52" s="24">
        <f t="shared" si="0"/>
      </c>
      <c r="S52" s="19">
        <f t="shared" si="1"/>
      </c>
    </row>
    <row r="53" spans="1:19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IF(Soutěžící!F51="","",Soutěžící!F51)</f>
      </c>
      <c r="E53" s="31">
        <f>IF(Soutěžící!H51="","",Soutěžící!H51)</f>
      </c>
      <c r="F53" s="24">
        <f>Terčovka!G53</f>
      </c>
      <c r="G53" s="24">
        <f>Terčovka!H53</f>
      </c>
      <c r="H53" s="24">
        <f>Ústupovka!H53</f>
      </c>
      <c r="I53" s="24">
        <f>Ústupovka!I53</f>
      </c>
      <c r="J53" s="24">
        <f>'Cesta Lesem'!H53</f>
      </c>
      <c r="K53" s="24">
        <f>'Cesta Lesem'!I53</f>
      </c>
      <c r="L53" s="24">
        <f>IF(COUNT(Králíci!E53)=0,"",Králíci!E53)</f>
      </c>
      <c r="M53" s="24">
        <f>Králíci!G53</f>
      </c>
      <c r="N53" s="24">
        <f>IF(COUNT(Rychlostřelba!E53)=0,"",Rychlostřelba!E53)</f>
      </c>
      <c r="O53" s="24">
        <f>Rychlostřelba!G53</f>
      </c>
      <c r="P53" s="24">
        <f>IF(COUNT(Rukojmí!E56)=0,"",Rukojmí!E56)</f>
      </c>
      <c r="Q53" s="24">
        <f>Rukojmí!G53</f>
      </c>
      <c r="R53" s="24">
        <f t="shared" si="0"/>
      </c>
      <c r="S53" s="19">
        <f t="shared" si="1"/>
      </c>
    </row>
    <row r="54" spans="1:19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IF(Soutěžící!F52="","",Soutěžící!F52)</f>
      </c>
      <c r="E54" s="31">
        <f>IF(Soutěžící!H52="","",Soutěžící!H52)</f>
      </c>
      <c r="F54" s="24">
        <f>Terčovka!G54</f>
      </c>
      <c r="G54" s="24">
        <f>Terčovka!H54</f>
      </c>
      <c r="H54" s="24">
        <f>Ústupovka!H54</f>
      </c>
      <c r="I54" s="24">
        <f>Ústupovka!I54</f>
      </c>
      <c r="J54" s="24">
        <f>'Cesta Lesem'!H54</f>
      </c>
      <c r="K54" s="24">
        <f>'Cesta Lesem'!I54</f>
      </c>
      <c r="L54" s="24">
        <f>IF(COUNT(Králíci!E54)=0,"",Králíci!E54)</f>
      </c>
      <c r="M54" s="24">
        <f>Králíci!G54</f>
      </c>
      <c r="N54" s="24">
        <f>IF(COUNT(Rychlostřelba!E54)=0,"",Rychlostřelba!E54)</f>
      </c>
      <c r="O54" s="24">
        <f>Rychlostřelba!G54</f>
      </c>
      <c r="P54" s="24">
        <f>IF(COUNT(Rukojmí!E57)=0,"",Rukojmí!E57)</f>
      </c>
      <c r="Q54" s="24">
        <f>Rukojmí!G54</f>
      </c>
      <c r="R54" s="24">
        <f t="shared" si="0"/>
      </c>
      <c r="S54" s="19">
        <f t="shared" si="1"/>
      </c>
    </row>
    <row r="55" spans="1:19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IF(Soutěžící!F53="","",Soutěžící!F53)</f>
      </c>
      <c r="E55" s="31">
        <f>IF(Soutěžící!H53="","",Soutěžící!H53)</f>
      </c>
      <c r="F55" s="24">
        <f>Terčovka!G55</f>
      </c>
      <c r="G55" s="24">
        <f>Terčovka!H55</f>
      </c>
      <c r="H55" s="24">
        <f>Ústupovka!H55</f>
      </c>
      <c r="I55" s="24">
        <f>Ústupovka!I55</f>
      </c>
      <c r="J55" s="24">
        <f>'Cesta Lesem'!H55</f>
      </c>
      <c r="K55" s="24">
        <f>'Cesta Lesem'!I55</f>
      </c>
      <c r="L55" s="24">
        <f>IF(COUNT(Králíci!E55)=0,"",Králíci!E55)</f>
      </c>
      <c r="M55" s="24">
        <f>Králíci!G55</f>
      </c>
      <c r="N55" s="24">
        <f>IF(COUNT(Rychlostřelba!E55)=0,"",Rychlostřelba!E55)</f>
      </c>
      <c r="O55" s="24">
        <f>Rychlostřelba!G55</f>
      </c>
      <c r="P55" s="24">
        <f>IF(COUNT(Rukojmí!E58)=0,"",Rukojmí!E58)</f>
      </c>
      <c r="Q55" s="24">
        <f>Rukojmí!G55</f>
      </c>
      <c r="R55" s="24">
        <f t="shared" si="0"/>
      </c>
      <c r="S55" s="19">
        <f t="shared" si="1"/>
      </c>
    </row>
    <row r="56" spans="1:19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IF(Soutěžící!F54="","",Soutěžící!F54)</f>
      </c>
      <c r="E56" s="31">
        <f>IF(Soutěžící!H54="","",Soutěžící!H54)</f>
      </c>
      <c r="F56" s="24">
        <f>Terčovka!G56</f>
      </c>
      <c r="G56" s="24">
        <f>Terčovka!H56</f>
      </c>
      <c r="H56" s="24">
        <f>Ústupovka!H56</f>
      </c>
      <c r="I56" s="24">
        <f>Ústupovka!I56</f>
      </c>
      <c r="J56" s="24">
        <f>'Cesta Lesem'!H56</f>
      </c>
      <c r="K56" s="24">
        <f>'Cesta Lesem'!I56</f>
      </c>
      <c r="L56" s="24">
        <f>IF(COUNT(Králíci!E56)=0,"",Králíci!E56)</f>
      </c>
      <c r="M56" s="24">
        <f>Králíci!G56</f>
      </c>
      <c r="N56" s="24">
        <f>IF(COUNT(Rychlostřelba!E56)=0,"",Rychlostřelba!E56)</f>
      </c>
      <c r="O56" s="24">
        <f>Rychlostřelba!G56</f>
      </c>
      <c r="P56" s="24">
        <f>IF(COUNT(Rukojmí!E59)=0,"",Rukojmí!E59)</f>
      </c>
      <c r="Q56" s="24">
        <f>Rukojmí!G56</f>
      </c>
      <c r="R56" s="24">
        <f t="shared" si="0"/>
      </c>
      <c r="S56" s="19">
        <f t="shared" si="1"/>
      </c>
    </row>
    <row r="57" spans="1:19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IF(Soutěžící!F55="","",Soutěžící!F55)</f>
      </c>
      <c r="E57" s="31">
        <f>IF(Soutěžící!H55="","",Soutěžící!H55)</f>
      </c>
      <c r="F57" s="24">
        <f>Terčovka!G57</f>
      </c>
      <c r="G57" s="24">
        <f>Terčovka!H57</f>
      </c>
      <c r="H57" s="24">
        <f>Ústupovka!H57</f>
      </c>
      <c r="I57" s="24">
        <f>Ústupovka!I57</f>
      </c>
      <c r="J57" s="24">
        <f>'Cesta Lesem'!H57</f>
      </c>
      <c r="K57" s="24">
        <f>'Cesta Lesem'!I57</f>
      </c>
      <c r="L57" s="24">
        <f>IF(COUNT(Králíci!E57)=0,"",Králíci!E57)</f>
      </c>
      <c r="M57" s="24">
        <f>Králíci!G57</f>
      </c>
      <c r="N57" s="24">
        <f>IF(COUNT(Rychlostřelba!E57)=0,"",Rychlostřelba!E57)</f>
      </c>
      <c r="O57" s="24">
        <f>Rychlostřelba!G57</f>
      </c>
      <c r="P57" s="24">
        <f>IF(COUNT(Rukojmí!E60)=0,"",Rukojmí!E60)</f>
      </c>
      <c r="Q57" s="24">
        <f>Rukojmí!G57</f>
      </c>
      <c r="R57" s="24">
        <f t="shared" si="0"/>
      </c>
      <c r="S57" s="19">
        <f t="shared" si="1"/>
      </c>
    </row>
    <row r="58" spans="1:19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IF(Soutěžící!F56="","",Soutěžící!F56)</f>
      </c>
      <c r="E58" s="31">
        <f>IF(Soutěžící!H56="","",Soutěžící!H56)</f>
      </c>
      <c r="F58" s="24">
        <f>Terčovka!G58</f>
      </c>
      <c r="G58" s="24">
        <f>Terčovka!H58</f>
      </c>
      <c r="H58" s="24">
        <f>Ústupovka!H58</f>
      </c>
      <c r="I58" s="24">
        <f>Ústupovka!I58</f>
      </c>
      <c r="J58" s="24">
        <f>'Cesta Lesem'!H58</f>
      </c>
      <c r="K58" s="24">
        <f>'Cesta Lesem'!I58</f>
      </c>
      <c r="L58" s="24">
        <f>IF(COUNT(Králíci!E58)=0,"",Králíci!E58)</f>
      </c>
      <c r="M58" s="24">
        <f>Králíci!G58</f>
      </c>
      <c r="N58" s="24">
        <f>IF(COUNT(Rychlostřelba!E58)=0,"",Rychlostřelba!E58)</f>
      </c>
      <c r="O58" s="24">
        <f>Rychlostřelba!G58</f>
      </c>
      <c r="P58" s="24">
        <f>IF(COUNT(Rukojmí!E61)=0,"",Rukojmí!E61)</f>
      </c>
      <c r="Q58" s="24">
        <f>Rukojmí!G58</f>
      </c>
      <c r="R58" s="24">
        <f t="shared" si="0"/>
      </c>
      <c r="S58" s="19">
        <f t="shared" si="1"/>
      </c>
    </row>
    <row r="59" spans="1:19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IF(Soutěžící!F57="","",Soutěžící!F57)</f>
      </c>
      <c r="E59" s="31">
        <f>IF(Soutěžící!H57="","",Soutěžící!H57)</f>
      </c>
      <c r="F59" s="24">
        <f>Terčovka!G59</f>
      </c>
      <c r="G59" s="24">
        <f>Terčovka!H59</f>
      </c>
      <c r="H59" s="24">
        <f>Ústupovka!H59</f>
      </c>
      <c r="I59" s="24">
        <f>Ústupovka!I59</f>
      </c>
      <c r="J59" s="24">
        <f>'Cesta Lesem'!H59</f>
      </c>
      <c r="K59" s="24">
        <f>'Cesta Lesem'!I59</f>
      </c>
      <c r="L59" s="24">
        <f>IF(COUNT(Králíci!E59)=0,"",Králíci!E59)</f>
      </c>
      <c r="M59" s="24">
        <f>Králíci!G59</f>
      </c>
      <c r="N59" s="24">
        <f>IF(COUNT(Rychlostřelba!E59)=0,"",Rychlostřelba!E59)</f>
      </c>
      <c r="O59" s="24">
        <f>Rychlostřelba!G59</f>
      </c>
      <c r="P59" s="24">
        <f>IF(COUNT(Rukojmí!E62)=0,"",Rukojmí!E62)</f>
      </c>
      <c r="Q59" s="24">
        <f>Rukojmí!G59</f>
      </c>
      <c r="R59" s="24">
        <f t="shared" si="0"/>
      </c>
      <c r="S59" s="19">
        <f t="shared" si="1"/>
      </c>
    </row>
    <row r="60" spans="1:19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IF(Soutěžící!F58="","",Soutěžící!F58)</f>
      </c>
      <c r="E60" s="31">
        <f>IF(Soutěžící!H58="","",Soutěžící!H58)</f>
      </c>
      <c r="F60" s="24">
        <f>Terčovka!G60</f>
      </c>
      <c r="G60" s="24">
        <f>Terčovka!H60</f>
      </c>
      <c r="H60" s="24">
        <f>Ústupovka!H60</f>
      </c>
      <c r="I60" s="24">
        <f>Ústupovka!I60</f>
      </c>
      <c r="J60" s="24">
        <f>'Cesta Lesem'!H60</f>
      </c>
      <c r="K60" s="24">
        <f>'Cesta Lesem'!I60</f>
      </c>
      <c r="L60" s="24">
        <f>IF(COUNT(Králíci!E60)=0,"",Králíci!E60)</f>
      </c>
      <c r="M60" s="24">
        <f>Králíci!G60</f>
      </c>
      <c r="N60" s="24">
        <f>IF(COUNT(Rychlostřelba!E60)=0,"",Rychlostřelba!E60)</f>
      </c>
      <c r="O60" s="24">
        <f>Rychlostřelba!G60</f>
      </c>
      <c r="P60" s="24">
        <f>IF(COUNT(Rukojmí!E63)=0,"",Rukojmí!E63)</f>
      </c>
      <c r="Q60" s="24">
        <f>Rukojmí!G60</f>
      </c>
      <c r="R60" s="24">
        <f t="shared" si="0"/>
      </c>
      <c r="S60" s="19">
        <f t="shared" si="1"/>
      </c>
    </row>
    <row r="61" spans="1:19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IF(Soutěžící!F59="","",Soutěžící!F59)</f>
      </c>
      <c r="E61" s="31">
        <f>IF(Soutěžící!H59="","",Soutěžící!H59)</f>
      </c>
      <c r="F61" s="24">
        <f>Terčovka!G61</f>
      </c>
      <c r="G61" s="24">
        <f>Terčovka!H61</f>
      </c>
      <c r="H61" s="24">
        <f>Ústupovka!H61</f>
      </c>
      <c r="I61" s="24">
        <f>Ústupovka!I61</f>
      </c>
      <c r="J61" s="24">
        <f>'Cesta Lesem'!H61</f>
      </c>
      <c r="K61" s="24">
        <f>'Cesta Lesem'!I61</f>
      </c>
      <c r="L61" s="24">
        <f>IF(COUNT(Králíci!E61)=0,"",Králíci!E61)</f>
      </c>
      <c r="M61" s="24">
        <f>Králíci!G61</f>
      </c>
      <c r="N61" s="24">
        <f>IF(COUNT(Rychlostřelba!E61)=0,"",Rychlostřelba!E61)</f>
      </c>
      <c r="O61" s="24">
        <f>Rychlostřelba!G61</f>
      </c>
      <c r="P61" s="24">
        <f>IF(COUNT(Rukojmí!E64)=0,"",Rukojmí!E64)</f>
      </c>
      <c r="Q61" s="24">
        <f>Rukojmí!G61</f>
      </c>
      <c r="R61" s="24">
        <f t="shared" si="0"/>
      </c>
      <c r="S61" s="19">
        <f t="shared" si="1"/>
      </c>
    </row>
    <row r="62" spans="1:19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IF(Soutěžící!F60="","",Soutěžící!F60)</f>
      </c>
      <c r="E62" s="31">
        <f>IF(Soutěžící!H60="","",Soutěžící!H60)</f>
      </c>
      <c r="F62" s="24">
        <f>Terčovka!G62</f>
      </c>
      <c r="G62" s="24">
        <f>Terčovka!H62</f>
      </c>
      <c r="H62" s="24">
        <f>Ústupovka!H62</f>
      </c>
      <c r="I62" s="24">
        <f>Ústupovka!I62</f>
      </c>
      <c r="J62" s="24">
        <f>'Cesta Lesem'!H62</f>
      </c>
      <c r="K62" s="24">
        <f>'Cesta Lesem'!I62</f>
      </c>
      <c r="L62" s="24">
        <f>IF(COUNT(Králíci!E62)=0,"",Králíci!E62)</f>
      </c>
      <c r="M62" s="24">
        <f>Králíci!G62</f>
      </c>
      <c r="N62" s="24">
        <f>IF(COUNT(Rychlostřelba!E62)=0,"",Rychlostřelba!E62)</f>
      </c>
      <c r="O62" s="24">
        <f>Rychlostřelba!G62</f>
      </c>
      <c r="P62" s="24">
        <f>IF(COUNT(Rukojmí!E65)=0,"",Rukojmí!E65)</f>
      </c>
      <c r="Q62" s="24">
        <f>Rukojmí!G62</f>
      </c>
      <c r="R62" s="24">
        <f t="shared" si="0"/>
      </c>
      <c r="S62" s="19">
        <f t="shared" si="1"/>
      </c>
    </row>
    <row r="63" spans="1:19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IF(Soutěžící!F61="","",Soutěžící!F61)</f>
      </c>
      <c r="E63" s="31">
        <f>IF(Soutěžící!H61="","",Soutěžící!H61)</f>
      </c>
      <c r="F63" s="24">
        <f>Terčovka!G63</f>
      </c>
      <c r="G63" s="24">
        <f>Terčovka!H63</f>
      </c>
      <c r="H63" s="24">
        <f>Ústupovka!H63</f>
      </c>
      <c r="I63" s="24">
        <f>Ústupovka!I63</f>
      </c>
      <c r="J63" s="24">
        <f>'Cesta Lesem'!H63</f>
      </c>
      <c r="K63" s="24">
        <f>'Cesta Lesem'!I63</f>
      </c>
      <c r="L63" s="24">
        <f>IF(COUNT(Králíci!E63)=0,"",Králíci!E63)</f>
      </c>
      <c r="M63" s="24">
        <f>Králíci!G63</f>
      </c>
      <c r="N63" s="24">
        <f>IF(COUNT(Rychlostřelba!E63)=0,"",Rychlostřelba!E63)</f>
      </c>
      <c r="O63" s="24">
        <f>Rychlostřelba!G63</f>
      </c>
      <c r="P63" s="24">
        <f>IF(COUNT(Rukojmí!E66)=0,"",Rukojmí!E66)</f>
      </c>
      <c r="Q63" s="24">
        <f>Rukojmí!G63</f>
      </c>
      <c r="R63" s="24">
        <f t="shared" si="0"/>
      </c>
      <c r="S63" s="19">
        <f t="shared" si="1"/>
      </c>
    </row>
    <row r="64" spans="1:19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IF(Soutěžící!F62="","",Soutěžící!F62)</f>
      </c>
      <c r="E64" s="31">
        <f>IF(Soutěžící!H62="","",Soutěžící!H62)</f>
      </c>
      <c r="F64" s="24">
        <f>Terčovka!G64</f>
      </c>
      <c r="G64" s="24">
        <f>Terčovka!H64</f>
      </c>
      <c r="H64" s="24">
        <f>Ústupovka!H64</f>
      </c>
      <c r="I64" s="24">
        <f>Ústupovka!I64</f>
      </c>
      <c r="J64" s="24">
        <f>'Cesta Lesem'!H64</f>
      </c>
      <c r="K64" s="24">
        <f>'Cesta Lesem'!I64</f>
      </c>
      <c r="L64" s="24">
        <f>IF(COUNT(Králíci!E64)=0,"",Králíci!E64)</f>
      </c>
      <c r="M64" s="24">
        <f>Králíci!G64</f>
      </c>
      <c r="N64" s="24">
        <f>IF(COUNT(Rychlostřelba!E64)=0,"",Rychlostřelba!E64)</f>
      </c>
      <c r="O64" s="24">
        <f>Rychlostřelba!G64</f>
      </c>
      <c r="P64" s="24">
        <f>IF(COUNT(Rukojmí!E67)=0,"",Rukojmí!E67)</f>
      </c>
      <c r="Q64" s="24">
        <f>Rukojmí!G64</f>
      </c>
      <c r="R64" s="24">
        <f t="shared" si="0"/>
      </c>
      <c r="S64" s="19">
        <f t="shared" si="1"/>
      </c>
    </row>
    <row r="65" spans="1:19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IF(Soutěžící!F63="","",Soutěžící!F63)</f>
      </c>
      <c r="E65" s="31">
        <f>IF(Soutěžící!H63="","",Soutěžící!H63)</f>
      </c>
      <c r="F65" s="24">
        <f>Terčovka!G65</f>
      </c>
      <c r="G65" s="24">
        <f>Terčovka!H65</f>
      </c>
      <c r="H65" s="24">
        <f>Ústupovka!H65</f>
      </c>
      <c r="I65" s="24">
        <f>Ústupovka!I65</f>
      </c>
      <c r="J65" s="24">
        <f>'Cesta Lesem'!H65</f>
      </c>
      <c r="K65" s="24">
        <f>'Cesta Lesem'!I65</f>
      </c>
      <c r="L65" s="24">
        <f>IF(COUNT(Králíci!E65)=0,"",Králíci!E65)</f>
      </c>
      <c r="M65" s="24">
        <f>Králíci!G65</f>
      </c>
      <c r="N65" s="24">
        <f>IF(COUNT(Rychlostřelba!E65)=0,"",Rychlostřelba!E65)</f>
      </c>
      <c r="O65" s="24">
        <f>Rychlostřelba!G65</f>
      </c>
      <c r="P65" s="24">
        <f>IF(COUNT(Rukojmí!E68)=0,"",Rukojmí!E68)</f>
      </c>
      <c r="Q65" s="24">
        <f>Rukojmí!G65</f>
      </c>
      <c r="R65" s="24">
        <f t="shared" si="0"/>
      </c>
      <c r="S65" s="19">
        <f t="shared" si="1"/>
      </c>
    </row>
    <row r="66" spans="1:19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IF(Soutěžící!F64="","",Soutěžící!F64)</f>
      </c>
      <c r="E66" s="31">
        <f>IF(Soutěžící!H64="","",Soutěžící!H64)</f>
      </c>
      <c r="F66" s="24">
        <f>Terčovka!G66</f>
      </c>
      <c r="G66" s="24">
        <f>Terčovka!H66</f>
      </c>
      <c r="H66" s="24">
        <f>Ústupovka!H66</f>
      </c>
      <c r="I66" s="24">
        <f>Ústupovka!I66</f>
      </c>
      <c r="J66" s="24">
        <f>'Cesta Lesem'!H66</f>
      </c>
      <c r="K66" s="24">
        <f>'Cesta Lesem'!I66</f>
      </c>
      <c r="L66" s="24">
        <f>IF(COUNT(Králíci!E66)=0,"",Králíci!E66)</f>
      </c>
      <c r="M66" s="24">
        <f>Králíci!G66</f>
      </c>
      <c r="N66" s="24">
        <f>IF(COUNT(Rychlostřelba!E66)=0,"",Rychlostřelba!E66)</f>
      </c>
      <c r="O66" s="24">
        <f>Rychlostřelba!G66</f>
      </c>
      <c r="P66" s="24">
        <f>IF(COUNT(Rukojmí!E69)=0,"",Rukojmí!E69)</f>
      </c>
      <c r="Q66" s="24">
        <f>Rukojmí!G66</f>
      </c>
      <c r="R66" s="24">
        <f t="shared" si="0"/>
      </c>
      <c r="S66" s="19">
        <f t="shared" si="1"/>
      </c>
    </row>
    <row r="67" spans="1:19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IF(Soutěžící!F65="","",Soutěžící!F65)</f>
      </c>
      <c r="E67" s="31">
        <f>IF(Soutěžící!H65="","",Soutěžící!H65)</f>
      </c>
      <c r="F67" s="24">
        <f>Terčovka!G67</f>
      </c>
      <c r="G67" s="24">
        <f>Terčovka!H67</f>
      </c>
      <c r="H67" s="24">
        <f>Ústupovka!H67</f>
      </c>
      <c r="I67" s="24">
        <f>Ústupovka!I67</f>
      </c>
      <c r="J67" s="24">
        <f>'Cesta Lesem'!H67</f>
      </c>
      <c r="K67" s="24">
        <f>'Cesta Lesem'!I67</f>
      </c>
      <c r="L67" s="24">
        <f>IF(COUNT(Králíci!E67)=0,"",Králíci!E67)</f>
      </c>
      <c r="M67" s="24">
        <f>Králíci!G67</f>
      </c>
      <c r="N67" s="24">
        <f>IF(COUNT(Rychlostřelba!E67)=0,"",Rychlostřelba!E67)</f>
      </c>
      <c r="O67" s="24">
        <f>Rychlostřelba!G67</f>
      </c>
      <c r="P67" s="24">
        <f>IF(COUNT(Rukojmí!E70)=0,"",Rukojmí!E70)</f>
      </c>
      <c r="Q67" s="24">
        <f>Rukojmí!G67</f>
      </c>
      <c r="R67" s="24">
        <f t="shared" si="0"/>
      </c>
      <c r="S67" s="19">
        <f t="shared" si="1"/>
      </c>
    </row>
    <row r="68" spans="1:19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IF(Soutěžící!F66="","",Soutěžící!F66)</f>
      </c>
      <c r="E68" s="31">
        <f>IF(Soutěžící!H66="","",Soutěžící!H66)</f>
      </c>
      <c r="F68" s="24">
        <f>Terčovka!G68</f>
      </c>
      <c r="G68" s="24">
        <f>Terčovka!H68</f>
      </c>
      <c r="H68" s="24">
        <f>Ústupovka!H68</f>
      </c>
      <c r="I68" s="24">
        <f>Ústupovka!I68</f>
      </c>
      <c r="J68" s="24">
        <f>'Cesta Lesem'!H68</f>
      </c>
      <c r="K68" s="24">
        <f>'Cesta Lesem'!I68</f>
      </c>
      <c r="L68" s="24">
        <f>IF(COUNT(Králíci!E68)=0,"",Králíci!E68)</f>
      </c>
      <c r="M68" s="24">
        <f>Králíci!G68</f>
      </c>
      <c r="N68" s="24">
        <f>IF(COUNT(Rychlostřelba!E68)=0,"",Rychlostřelba!E68)</f>
      </c>
      <c r="O68" s="24">
        <f>Rychlostřelba!G68</f>
      </c>
      <c r="P68" s="24">
        <f>IF(COUNT(Rukojmí!E71)=0,"",Rukojmí!E71)</f>
      </c>
      <c r="Q68" s="24">
        <f>Rukojmí!G68</f>
      </c>
      <c r="R68" s="24">
        <f t="shared" si="0"/>
      </c>
      <c r="S68" s="19">
        <f t="shared" si="1"/>
      </c>
    </row>
    <row r="69" spans="1:19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IF(Soutěžící!F67="","",Soutěžící!F67)</f>
      </c>
      <c r="E69" s="31">
        <f>IF(Soutěžící!H67="","",Soutěžící!H67)</f>
      </c>
      <c r="F69" s="24">
        <f>Terčovka!G69</f>
      </c>
      <c r="G69" s="24">
        <f>Terčovka!H69</f>
      </c>
      <c r="H69" s="24">
        <f>Ústupovka!H69</f>
      </c>
      <c r="I69" s="24">
        <f>Ústupovka!I69</f>
      </c>
      <c r="J69" s="24">
        <f>'Cesta Lesem'!H69</f>
      </c>
      <c r="K69" s="24">
        <f>'Cesta Lesem'!I69</f>
      </c>
      <c r="L69" s="24">
        <f>IF(COUNT(Králíci!E69)=0,"",Králíci!E69)</f>
      </c>
      <c r="M69" s="24">
        <f>Králíci!G69</f>
      </c>
      <c r="N69" s="24">
        <f>IF(COUNT(Rychlostřelba!E69)=0,"",Rychlostřelba!E69)</f>
      </c>
      <c r="O69" s="24">
        <f>Rychlostřelba!G69</f>
      </c>
      <c r="P69" s="24">
        <f>IF(COUNT(Rukojmí!E72)=0,"",Rukojmí!E72)</f>
      </c>
      <c r="Q69" s="24">
        <f>Rukojmí!G69</f>
      </c>
      <c r="R69" s="24">
        <f t="shared" si="0"/>
      </c>
      <c r="S69" s="19">
        <f t="shared" si="1"/>
      </c>
    </row>
    <row r="70" spans="1:19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IF(Soutěžící!F68="","",Soutěžící!F68)</f>
      </c>
      <c r="E70" s="31">
        <f>IF(Soutěžící!H68="","",Soutěžící!H68)</f>
      </c>
      <c r="F70" s="24">
        <f>Terčovka!G70</f>
      </c>
      <c r="G70" s="24">
        <f>Terčovka!H70</f>
      </c>
      <c r="H70" s="24">
        <f>Ústupovka!H70</f>
      </c>
      <c r="I70" s="24">
        <f>Ústupovka!I70</f>
      </c>
      <c r="J70" s="24">
        <f>'Cesta Lesem'!H70</f>
      </c>
      <c r="K70" s="24">
        <f>'Cesta Lesem'!I70</f>
      </c>
      <c r="L70" s="24">
        <f>IF(COUNT(Králíci!E70)=0,"",Králíci!E70)</f>
      </c>
      <c r="M70" s="24">
        <f>Králíci!G70</f>
      </c>
      <c r="N70" s="24">
        <f>IF(COUNT(Rychlostřelba!E70)=0,"",Rychlostřelba!E70)</f>
      </c>
      <c r="O70" s="24">
        <f>Rychlostřelba!G70</f>
      </c>
      <c r="P70" s="24">
        <f>IF(COUNT(Rukojmí!E73)=0,"",Rukojmí!E73)</f>
      </c>
      <c r="Q70" s="24">
        <f>Rukojmí!G70</f>
      </c>
      <c r="R70" s="24">
        <f t="shared" si="0"/>
      </c>
      <c r="S70" s="19">
        <f t="shared" si="1"/>
      </c>
    </row>
    <row r="71" spans="1:19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IF(Soutěžící!F69="","",Soutěžící!F69)</f>
      </c>
      <c r="E71" s="31">
        <f>IF(Soutěžící!H69="","",Soutěžící!H69)</f>
      </c>
      <c r="F71" s="24">
        <f>Terčovka!G71</f>
      </c>
      <c r="G71" s="24">
        <f>Terčovka!H71</f>
      </c>
      <c r="H71" s="24">
        <f>Ústupovka!H71</f>
      </c>
      <c r="I71" s="24">
        <f>Ústupovka!I71</f>
      </c>
      <c r="J71" s="24">
        <f>'Cesta Lesem'!H71</f>
      </c>
      <c r="K71" s="24">
        <f>'Cesta Lesem'!I71</f>
      </c>
      <c r="L71" s="24">
        <f>IF(COUNT(Králíci!E71)=0,"",Králíci!E71)</f>
      </c>
      <c r="M71" s="24">
        <f>Králíci!G71</f>
      </c>
      <c r="N71" s="24">
        <f>IF(COUNT(Rychlostřelba!E71)=0,"",Rychlostřelba!E71)</f>
      </c>
      <c r="O71" s="24">
        <f>Rychlostřelba!G71</f>
      </c>
      <c r="P71" s="24">
        <f>IF(COUNT(Rukojmí!E74)=0,"",Rukojmí!E74)</f>
      </c>
      <c r="Q71" s="24">
        <f>Rukojmí!G71</f>
      </c>
      <c r="R71" s="24">
        <f aca="true" t="shared" si="2" ref="R71:R100">IF(COUNT(G71,I71,K71,M71,O71,Q71)=0,"",SUM(G71,I71,K71,M71,O71,Q71))</f>
      </c>
      <c r="S71" s="19">
        <f aca="true" t="shared" si="3" ref="S71:S100">IF(COUNT(R71)=0,"",RANK(R71,$R$6:$R$100))</f>
      </c>
    </row>
    <row r="72" spans="1:19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IF(Soutěžící!F70="","",Soutěžící!F70)</f>
      </c>
      <c r="E72" s="31">
        <f>IF(Soutěžící!H70="","",Soutěžící!H70)</f>
      </c>
      <c r="F72" s="24">
        <f>Terčovka!G72</f>
      </c>
      <c r="G72" s="24">
        <f>Terčovka!H72</f>
      </c>
      <c r="H72" s="24">
        <f>Ústupovka!H72</f>
      </c>
      <c r="I72" s="24">
        <f>Ústupovka!I72</f>
      </c>
      <c r="J72" s="24">
        <f>'Cesta Lesem'!H72</f>
      </c>
      <c r="K72" s="24">
        <f>'Cesta Lesem'!I72</f>
      </c>
      <c r="L72" s="24">
        <f>IF(COUNT(Králíci!E72)=0,"",Králíci!E72)</f>
      </c>
      <c r="M72" s="24">
        <f>Králíci!G72</f>
      </c>
      <c r="N72" s="24">
        <f>IF(COUNT(Rychlostřelba!E72)=0,"",Rychlostřelba!E72)</f>
      </c>
      <c r="O72" s="24">
        <f>Rychlostřelba!G72</f>
      </c>
      <c r="P72" s="24">
        <f>IF(COUNT(Rukojmí!E75)=0,"",Rukojmí!E75)</f>
      </c>
      <c r="Q72" s="24">
        <f>Rukojmí!G72</f>
      </c>
      <c r="R72" s="24">
        <f t="shared" si="2"/>
      </c>
      <c r="S72" s="19">
        <f t="shared" si="3"/>
      </c>
    </row>
    <row r="73" spans="1:19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IF(Soutěžící!F71="","",Soutěžící!F71)</f>
      </c>
      <c r="E73" s="31">
        <f>IF(Soutěžící!H71="","",Soutěžící!H71)</f>
      </c>
      <c r="F73" s="24">
        <f>Terčovka!G73</f>
      </c>
      <c r="G73" s="24">
        <f>Terčovka!H73</f>
      </c>
      <c r="H73" s="24">
        <f>Ústupovka!H73</f>
      </c>
      <c r="I73" s="24">
        <f>Ústupovka!I73</f>
      </c>
      <c r="J73" s="24">
        <f>'Cesta Lesem'!H73</f>
      </c>
      <c r="K73" s="24">
        <f>'Cesta Lesem'!I73</f>
      </c>
      <c r="L73" s="24">
        <f>IF(COUNT(Králíci!E73)=0,"",Králíci!E73)</f>
      </c>
      <c r="M73" s="24">
        <f>Králíci!G73</f>
      </c>
      <c r="N73" s="24">
        <f>IF(COUNT(Rychlostřelba!E73)=0,"",Rychlostřelba!E73)</f>
      </c>
      <c r="O73" s="24">
        <f>Rychlostřelba!G73</f>
      </c>
      <c r="P73" s="24">
        <f>IF(COUNT(Rukojmí!E76)=0,"",Rukojmí!E76)</f>
      </c>
      <c r="Q73" s="24">
        <f>Rukojmí!G73</f>
      </c>
      <c r="R73" s="24">
        <f t="shared" si="2"/>
      </c>
      <c r="S73" s="19">
        <f t="shared" si="3"/>
      </c>
    </row>
    <row r="74" spans="1:19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IF(Soutěžící!F72="","",Soutěžící!F72)</f>
      </c>
      <c r="E74" s="31">
        <f>IF(Soutěžící!H72="","",Soutěžící!H72)</f>
      </c>
      <c r="F74" s="24">
        <f>Terčovka!G74</f>
      </c>
      <c r="G74" s="24">
        <f>Terčovka!H74</f>
      </c>
      <c r="H74" s="24">
        <f>Ústupovka!H74</f>
      </c>
      <c r="I74" s="24">
        <f>Ústupovka!I74</f>
      </c>
      <c r="J74" s="24">
        <f>'Cesta Lesem'!H74</f>
      </c>
      <c r="K74" s="24">
        <f>'Cesta Lesem'!I74</f>
      </c>
      <c r="L74" s="24">
        <f>IF(COUNT(Králíci!E74)=0,"",Králíci!E74)</f>
      </c>
      <c r="M74" s="24">
        <f>Králíci!G74</f>
      </c>
      <c r="N74" s="24">
        <f>IF(COUNT(Rychlostřelba!E74)=0,"",Rychlostřelba!E74)</f>
      </c>
      <c r="O74" s="24">
        <f>Rychlostřelba!G74</f>
      </c>
      <c r="P74" s="24">
        <f>IF(COUNT(Rukojmí!E77)=0,"",Rukojmí!E77)</f>
      </c>
      <c r="Q74" s="24">
        <f>Rukojmí!G74</f>
      </c>
      <c r="R74" s="24">
        <f t="shared" si="2"/>
      </c>
      <c r="S74" s="19">
        <f t="shared" si="3"/>
      </c>
    </row>
    <row r="75" spans="1:19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IF(Soutěžící!F73="","",Soutěžící!F73)</f>
      </c>
      <c r="E75" s="31">
        <f>IF(Soutěžící!H73="","",Soutěžící!H73)</f>
      </c>
      <c r="F75" s="24">
        <f>Terčovka!G75</f>
      </c>
      <c r="G75" s="24">
        <f>Terčovka!H75</f>
      </c>
      <c r="H75" s="24">
        <f>Ústupovka!H75</f>
      </c>
      <c r="I75" s="24">
        <f>Ústupovka!I75</f>
      </c>
      <c r="J75" s="24">
        <f>'Cesta Lesem'!H75</f>
      </c>
      <c r="K75" s="24">
        <f>'Cesta Lesem'!I75</f>
      </c>
      <c r="L75" s="24">
        <f>IF(COUNT(Králíci!E75)=0,"",Králíci!E75)</f>
      </c>
      <c r="M75" s="24">
        <f>Králíci!G75</f>
      </c>
      <c r="N75" s="24">
        <f>IF(COUNT(Rychlostřelba!E75)=0,"",Rychlostřelba!E75)</f>
      </c>
      <c r="O75" s="24">
        <f>Rychlostřelba!G75</f>
      </c>
      <c r="P75" s="24">
        <f>IF(COUNT(Rukojmí!E78)=0,"",Rukojmí!E78)</f>
      </c>
      <c r="Q75" s="24">
        <f>Rukojmí!G75</f>
      </c>
      <c r="R75" s="24">
        <f t="shared" si="2"/>
      </c>
      <c r="S75" s="19">
        <f t="shared" si="3"/>
      </c>
    </row>
    <row r="76" spans="1:19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IF(Soutěžící!F74="","",Soutěžící!F74)</f>
      </c>
      <c r="E76" s="31">
        <f>IF(Soutěžící!H74="","",Soutěžící!H74)</f>
      </c>
      <c r="F76" s="24">
        <f>Terčovka!G76</f>
      </c>
      <c r="G76" s="24">
        <f>Terčovka!H76</f>
      </c>
      <c r="H76" s="24">
        <f>Ústupovka!H76</f>
      </c>
      <c r="I76" s="24">
        <f>Ústupovka!I76</f>
      </c>
      <c r="J76" s="24">
        <f>'Cesta Lesem'!H76</f>
      </c>
      <c r="K76" s="24">
        <f>'Cesta Lesem'!I76</f>
      </c>
      <c r="L76" s="24">
        <f>IF(COUNT(Králíci!E76)=0,"",Králíci!E76)</f>
      </c>
      <c r="M76" s="24">
        <f>Králíci!G76</f>
      </c>
      <c r="N76" s="24">
        <f>IF(COUNT(Rychlostřelba!E76)=0,"",Rychlostřelba!E76)</f>
      </c>
      <c r="O76" s="24">
        <f>Rychlostřelba!G76</f>
      </c>
      <c r="P76" s="24">
        <f>IF(COUNT(Rukojmí!E79)=0,"",Rukojmí!E79)</f>
      </c>
      <c r="Q76" s="24">
        <f>Rukojmí!G76</f>
      </c>
      <c r="R76" s="24">
        <f t="shared" si="2"/>
      </c>
      <c r="S76" s="19">
        <f t="shared" si="3"/>
      </c>
    </row>
    <row r="77" spans="1:19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IF(Soutěžící!F75="","",Soutěžící!F75)</f>
      </c>
      <c r="E77" s="31">
        <f>IF(Soutěžící!H75="","",Soutěžící!H75)</f>
      </c>
      <c r="F77" s="24">
        <f>Terčovka!G77</f>
      </c>
      <c r="G77" s="24">
        <f>Terčovka!H77</f>
      </c>
      <c r="H77" s="24">
        <f>Ústupovka!H77</f>
      </c>
      <c r="I77" s="24">
        <f>Ústupovka!I77</f>
      </c>
      <c r="J77" s="24">
        <f>'Cesta Lesem'!H77</f>
      </c>
      <c r="K77" s="24">
        <f>'Cesta Lesem'!I77</f>
      </c>
      <c r="L77" s="24">
        <f>IF(COUNT(Králíci!E77)=0,"",Králíci!E77)</f>
      </c>
      <c r="M77" s="24">
        <f>Králíci!G77</f>
      </c>
      <c r="N77" s="24">
        <f>IF(COUNT(Rychlostřelba!E77)=0,"",Rychlostřelba!E77)</f>
      </c>
      <c r="O77" s="24">
        <f>Rychlostřelba!G77</f>
      </c>
      <c r="P77" s="24">
        <f>IF(COUNT(Rukojmí!E80)=0,"",Rukojmí!E80)</f>
      </c>
      <c r="Q77" s="24">
        <f>Rukojmí!G77</f>
      </c>
      <c r="R77" s="24">
        <f t="shared" si="2"/>
      </c>
      <c r="S77" s="19">
        <f t="shared" si="3"/>
      </c>
    </row>
    <row r="78" spans="1:19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IF(Soutěžící!F76="","",Soutěžící!F76)</f>
      </c>
      <c r="E78" s="31">
        <f>IF(Soutěžící!H76="","",Soutěžící!H76)</f>
      </c>
      <c r="F78" s="24">
        <f>Terčovka!G78</f>
      </c>
      <c r="G78" s="24">
        <f>Terčovka!H78</f>
      </c>
      <c r="H78" s="24">
        <f>Ústupovka!H78</f>
      </c>
      <c r="I78" s="24">
        <f>Ústupovka!I78</f>
      </c>
      <c r="J78" s="24">
        <f>'Cesta Lesem'!H78</f>
      </c>
      <c r="K78" s="24">
        <f>'Cesta Lesem'!I78</f>
      </c>
      <c r="L78" s="24">
        <f>IF(COUNT(Králíci!E78)=0,"",Králíci!E78)</f>
      </c>
      <c r="M78" s="24">
        <f>Králíci!G78</f>
      </c>
      <c r="N78" s="24">
        <f>IF(COUNT(Rychlostřelba!E78)=0,"",Rychlostřelba!E78)</f>
      </c>
      <c r="O78" s="24">
        <f>Rychlostřelba!G78</f>
      </c>
      <c r="P78" s="24">
        <f>IF(COUNT(Rukojmí!E81)=0,"",Rukojmí!E81)</f>
      </c>
      <c r="Q78" s="24">
        <f>Rukojmí!G78</f>
      </c>
      <c r="R78" s="24">
        <f t="shared" si="2"/>
      </c>
      <c r="S78" s="19">
        <f t="shared" si="3"/>
      </c>
    </row>
    <row r="79" spans="1:19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IF(Soutěžící!F77="","",Soutěžící!F77)</f>
      </c>
      <c r="E79" s="31">
        <f>IF(Soutěžící!H77="","",Soutěžící!H77)</f>
      </c>
      <c r="F79" s="24">
        <f>Terčovka!G79</f>
      </c>
      <c r="G79" s="24">
        <f>Terčovka!H79</f>
      </c>
      <c r="H79" s="24">
        <f>Ústupovka!H79</f>
      </c>
      <c r="I79" s="24">
        <f>Ústupovka!I79</f>
      </c>
      <c r="J79" s="24">
        <f>'Cesta Lesem'!H79</f>
      </c>
      <c r="K79" s="24">
        <f>'Cesta Lesem'!I79</f>
      </c>
      <c r="L79" s="24">
        <f>IF(COUNT(Králíci!E79)=0,"",Králíci!E79)</f>
      </c>
      <c r="M79" s="24">
        <f>Králíci!G79</f>
      </c>
      <c r="N79" s="24">
        <f>IF(COUNT(Rychlostřelba!E79)=0,"",Rychlostřelba!E79)</f>
      </c>
      <c r="O79" s="24">
        <f>Rychlostřelba!G79</f>
      </c>
      <c r="P79" s="24">
        <f>IF(COUNT(Rukojmí!E82)=0,"",Rukojmí!E82)</f>
      </c>
      <c r="Q79" s="24">
        <f>Rukojmí!G79</f>
      </c>
      <c r="R79" s="24">
        <f t="shared" si="2"/>
      </c>
      <c r="S79" s="19">
        <f t="shared" si="3"/>
      </c>
    </row>
    <row r="80" spans="1:19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IF(Soutěžící!F78="","",Soutěžící!F78)</f>
      </c>
      <c r="E80" s="31">
        <f>IF(Soutěžící!H78="","",Soutěžící!H78)</f>
      </c>
      <c r="F80" s="24">
        <f>Terčovka!G80</f>
      </c>
      <c r="G80" s="24">
        <f>Terčovka!H80</f>
      </c>
      <c r="H80" s="24">
        <f>Ústupovka!H80</f>
      </c>
      <c r="I80" s="24">
        <f>Ústupovka!I80</f>
      </c>
      <c r="J80" s="24">
        <f>'Cesta Lesem'!H80</f>
      </c>
      <c r="K80" s="24">
        <f>'Cesta Lesem'!I80</f>
      </c>
      <c r="L80" s="24">
        <f>IF(COUNT(Králíci!E80)=0,"",Králíci!E80)</f>
      </c>
      <c r="M80" s="24">
        <f>Králíci!G80</f>
      </c>
      <c r="N80" s="24">
        <f>IF(COUNT(Rychlostřelba!E80)=0,"",Rychlostřelba!E80)</f>
      </c>
      <c r="O80" s="24">
        <f>Rychlostřelba!G80</f>
      </c>
      <c r="P80" s="24">
        <f>IF(COUNT(Rukojmí!E83)=0,"",Rukojmí!E83)</f>
      </c>
      <c r="Q80" s="24">
        <f>Rukojmí!G80</f>
      </c>
      <c r="R80" s="24">
        <f t="shared" si="2"/>
      </c>
      <c r="S80" s="19">
        <f t="shared" si="3"/>
      </c>
    </row>
    <row r="81" spans="1:19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IF(Soutěžící!F79="","",Soutěžící!F79)</f>
      </c>
      <c r="E81" s="31">
        <f>IF(Soutěžící!H79="","",Soutěžící!H79)</f>
      </c>
      <c r="F81" s="24">
        <f>Terčovka!G81</f>
      </c>
      <c r="G81" s="24">
        <f>Terčovka!H81</f>
      </c>
      <c r="H81" s="24">
        <f>Ústupovka!H81</f>
      </c>
      <c r="I81" s="24">
        <f>Ústupovka!I81</f>
      </c>
      <c r="J81" s="24">
        <f>'Cesta Lesem'!H81</f>
      </c>
      <c r="K81" s="24">
        <f>'Cesta Lesem'!I81</f>
      </c>
      <c r="L81" s="24">
        <f>IF(COUNT(Králíci!E81)=0,"",Králíci!E81)</f>
      </c>
      <c r="M81" s="24">
        <f>Králíci!G81</f>
      </c>
      <c r="N81" s="24">
        <f>IF(COUNT(Rychlostřelba!E81)=0,"",Rychlostřelba!E81)</f>
      </c>
      <c r="O81" s="24">
        <f>Rychlostřelba!G81</f>
      </c>
      <c r="P81" s="24">
        <f>IF(COUNT(Rukojmí!E84)=0,"",Rukojmí!E84)</f>
      </c>
      <c r="Q81" s="24">
        <f>Rukojmí!G81</f>
      </c>
      <c r="R81" s="24">
        <f t="shared" si="2"/>
      </c>
      <c r="S81" s="19">
        <f t="shared" si="3"/>
      </c>
    </row>
    <row r="82" spans="1:19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IF(Soutěžící!F80="","",Soutěžící!F80)</f>
      </c>
      <c r="E82" s="31">
        <f>IF(Soutěžící!H80="","",Soutěžící!H80)</f>
      </c>
      <c r="F82" s="24">
        <f>Terčovka!G82</f>
      </c>
      <c r="G82" s="24">
        <f>Terčovka!H82</f>
      </c>
      <c r="H82" s="24">
        <f>Ústupovka!H82</f>
      </c>
      <c r="I82" s="24">
        <f>Ústupovka!I82</f>
      </c>
      <c r="J82" s="24">
        <f>'Cesta Lesem'!H82</f>
      </c>
      <c r="K82" s="24">
        <f>'Cesta Lesem'!I82</f>
      </c>
      <c r="L82" s="24">
        <f>IF(COUNT(Králíci!E82)=0,"",Králíci!E82)</f>
      </c>
      <c r="M82" s="24">
        <f>Králíci!G82</f>
      </c>
      <c r="N82" s="24">
        <f>IF(COUNT(Rychlostřelba!E82)=0,"",Rychlostřelba!E82)</f>
      </c>
      <c r="O82" s="24">
        <f>Rychlostřelba!G82</f>
      </c>
      <c r="P82" s="24">
        <f>IF(COUNT(Rukojmí!E85)=0,"",Rukojmí!E85)</f>
      </c>
      <c r="Q82" s="24">
        <f>Rukojmí!G82</f>
      </c>
      <c r="R82" s="24">
        <f t="shared" si="2"/>
      </c>
      <c r="S82" s="19">
        <f t="shared" si="3"/>
      </c>
    </row>
    <row r="83" spans="1:19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IF(Soutěžící!F81="","",Soutěžící!F81)</f>
      </c>
      <c r="E83" s="31">
        <f>IF(Soutěžící!H81="","",Soutěžící!H81)</f>
      </c>
      <c r="F83" s="24">
        <f>Terčovka!G83</f>
      </c>
      <c r="G83" s="24">
        <f>Terčovka!H83</f>
      </c>
      <c r="H83" s="24">
        <f>Ústupovka!H83</f>
      </c>
      <c r="I83" s="24">
        <f>Ústupovka!I83</f>
      </c>
      <c r="J83" s="24">
        <f>'Cesta Lesem'!H83</f>
      </c>
      <c r="K83" s="24">
        <f>'Cesta Lesem'!I83</f>
      </c>
      <c r="L83" s="24">
        <f>IF(COUNT(Králíci!E83)=0,"",Králíci!E83)</f>
      </c>
      <c r="M83" s="24">
        <f>Králíci!G83</f>
      </c>
      <c r="N83" s="24">
        <f>IF(COUNT(Rychlostřelba!E83)=0,"",Rychlostřelba!E83)</f>
      </c>
      <c r="O83" s="24">
        <f>Rychlostřelba!G83</f>
      </c>
      <c r="P83" s="24">
        <f>IF(COUNT(Rukojmí!E86)=0,"",Rukojmí!E86)</f>
      </c>
      <c r="Q83" s="24">
        <f>Rukojmí!G83</f>
      </c>
      <c r="R83" s="24">
        <f t="shared" si="2"/>
      </c>
      <c r="S83" s="19">
        <f t="shared" si="3"/>
      </c>
    </row>
    <row r="84" spans="1:19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IF(Soutěžící!F82="","",Soutěžící!F82)</f>
      </c>
      <c r="E84" s="31">
        <f>IF(Soutěžící!H82="","",Soutěžící!H82)</f>
      </c>
      <c r="F84" s="24">
        <f>Terčovka!G84</f>
      </c>
      <c r="G84" s="24">
        <f>Terčovka!H84</f>
      </c>
      <c r="H84" s="24">
        <f>Ústupovka!H84</f>
      </c>
      <c r="I84" s="24">
        <f>Ústupovka!I84</f>
      </c>
      <c r="J84" s="24">
        <f>'Cesta Lesem'!H84</f>
      </c>
      <c r="K84" s="24">
        <f>'Cesta Lesem'!I84</f>
      </c>
      <c r="L84" s="24">
        <f>IF(COUNT(Králíci!E84)=0,"",Králíci!E84)</f>
      </c>
      <c r="M84" s="24">
        <f>Králíci!G84</f>
      </c>
      <c r="N84" s="24">
        <f>IF(COUNT(Rychlostřelba!E84)=0,"",Rychlostřelba!E84)</f>
      </c>
      <c r="O84" s="24">
        <f>Rychlostřelba!G84</f>
      </c>
      <c r="P84" s="24">
        <f>IF(COUNT(Rukojmí!E87)=0,"",Rukojmí!E87)</f>
      </c>
      <c r="Q84" s="24">
        <f>Rukojmí!G84</f>
      </c>
      <c r="R84" s="24">
        <f t="shared" si="2"/>
      </c>
      <c r="S84" s="19">
        <f t="shared" si="3"/>
      </c>
    </row>
    <row r="85" spans="1:19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IF(Soutěžící!F83="","",Soutěžící!F83)</f>
      </c>
      <c r="E85" s="31">
        <f>IF(Soutěžící!H83="","",Soutěžící!H83)</f>
      </c>
      <c r="F85" s="24">
        <f>Terčovka!G85</f>
      </c>
      <c r="G85" s="24">
        <f>Terčovka!H85</f>
      </c>
      <c r="H85" s="24">
        <f>Ústupovka!H85</f>
      </c>
      <c r="I85" s="24">
        <f>Ústupovka!I85</f>
      </c>
      <c r="J85" s="24">
        <f>'Cesta Lesem'!H85</f>
      </c>
      <c r="K85" s="24">
        <f>'Cesta Lesem'!I85</f>
      </c>
      <c r="L85" s="24">
        <f>IF(COUNT(Králíci!E85)=0,"",Králíci!E85)</f>
      </c>
      <c r="M85" s="24">
        <f>Králíci!G85</f>
      </c>
      <c r="N85" s="24">
        <f>IF(COUNT(Rychlostřelba!E85)=0,"",Rychlostřelba!E85)</f>
      </c>
      <c r="O85" s="24">
        <f>Rychlostřelba!G85</f>
      </c>
      <c r="P85" s="24">
        <f>IF(COUNT(Rukojmí!E88)=0,"",Rukojmí!E88)</f>
      </c>
      <c r="Q85" s="24">
        <f>Rukojmí!G85</f>
      </c>
      <c r="R85" s="24">
        <f t="shared" si="2"/>
      </c>
      <c r="S85" s="19">
        <f t="shared" si="3"/>
      </c>
    </row>
    <row r="86" spans="1:19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IF(Soutěžící!F84="","",Soutěžící!F84)</f>
      </c>
      <c r="E86" s="31">
        <f>IF(Soutěžící!H84="","",Soutěžící!H84)</f>
      </c>
      <c r="F86" s="24">
        <f>Terčovka!G86</f>
      </c>
      <c r="G86" s="24">
        <f>Terčovka!H86</f>
      </c>
      <c r="H86" s="24">
        <f>Ústupovka!H86</f>
      </c>
      <c r="I86" s="24">
        <f>Ústupovka!I86</f>
      </c>
      <c r="J86" s="24">
        <f>'Cesta Lesem'!H86</f>
      </c>
      <c r="K86" s="24">
        <f>'Cesta Lesem'!I86</f>
      </c>
      <c r="L86" s="24">
        <f>IF(COUNT(Králíci!E86)=0,"",Králíci!E86)</f>
      </c>
      <c r="M86" s="24">
        <f>Králíci!G86</f>
      </c>
      <c r="N86" s="24">
        <f>IF(COUNT(Rychlostřelba!E86)=0,"",Rychlostřelba!E86)</f>
      </c>
      <c r="O86" s="24">
        <f>Rychlostřelba!G86</f>
      </c>
      <c r="P86" s="24">
        <f>IF(COUNT(Rukojmí!E89)=0,"",Rukojmí!E89)</f>
      </c>
      <c r="Q86" s="24">
        <f>Rukojmí!G86</f>
      </c>
      <c r="R86" s="24">
        <f t="shared" si="2"/>
      </c>
      <c r="S86" s="19">
        <f t="shared" si="3"/>
      </c>
    </row>
    <row r="87" spans="1:19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IF(Soutěžící!F85="","",Soutěžící!F85)</f>
      </c>
      <c r="E87" s="31">
        <f>IF(Soutěžící!H85="","",Soutěžící!H85)</f>
      </c>
      <c r="F87" s="24">
        <f>Terčovka!G87</f>
      </c>
      <c r="G87" s="24">
        <f>Terčovka!H87</f>
      </c>
      <c r="H87" s="24">
        <f>Ústupovka!H87</f>
      </c>
      <c r="I87" s="24">
        <f>Ústupovka!I87</f>
      </c>
      <c r="J87" s="24">
        <f>'Cesta Lesem'!H87</f>
      </c>
      <c r="K87" s="24">
        <f>'Cesta Lesem'!I87</f>
      </c>
      <c r="L87" s="24">
        <f>IF(COUNT(Králíci!E87)=0,"",Králíci!E87)</f>
      </c>
      <c r="M87" s="24">
        <f>Králíci!G87</f>
      </c>
      <c r="N87" s="24">
        <f>IF(COUNT(Rychlostřelba!E87)=0,"",Rychlostřelba!E87)</f>
      </c>
      <c r="O87" s="24">
        <f>Rychlostřelba!G87</f>
      </c>
      <c r="P87" s="24">
        <f>IF(COUNT(Rukojmí!E90)=0,"",Rukojmí!E90)</f>
      </c>
      <c r="Q87" s="24">
        <f>Rukojmí!G87</f>
      </c>
      <c r="R87" s="24">
        <f t="shared" si="2"/>
      </c>
      <c r="S87" s="19">
        <f t="shared" si="3"/>
      </c>
    </row>
    <row r="88" spans="1:19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IF(Soutěžící!F86="","",Soutěžící!F86)</f>
      </c>
      <c r="E88" s="31">
        <f>IF(Soutěžící!H86="","",Soutěžící!H86)</f>
      </c>
      <c r="F88" s="24">
        <f>Terčovka!G88</f>
      </c>
      <c r="G88" s="24">
        <f>Terčovka!H88</f>
      </c>
      <c r="H88" s="24">
        <f>Ústupovka!H88</f>
      </c>
      <c r="I88" s="24">
        <f>Ústupovka!I88</f>
      </c>
      <c r="J88" s="24">
        <f>'Cesta Lesem'!H88</f>
      </c>
      <c r="K88" s="24">
        <f>'Cesta Lesem'!I88</f>
      </c>
      <c r="L88" s="24">
        <f>IF(COUNT(Králíci!E88)=0,"",Králíci!E88)</f>
      </c>
      <c r="M88" s="24">
        <f>Králíci!G88</f>
      </c>
      <c r="N88" s="24">
        <f>IF(COUNT(Rychlostřelba!E88)=0,"",Rychlostřelba!E88)</f>
      </c>
      <c r="O88" s="24">
        <f>Rychlostřelba!G88</f>
      </c>
      <c r="P88" s="24">
        <f>IF(COUNT(Rukojmí!E91)=0,"",Rukojmí!E91)</f>
      </c>
      <c r="Q88" s="24">
        <f>Rukojmí!G88</f>
      </c>
      <c r="R88" s="24">
        <f t="shared" si="2"/>
      </c>
      <c r="S88" s="19">
        <f t="shared" si="3"/>
      </c>
    </row>
    <row r="89" spans="1:19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IF(Soutěžící!F87="","",Soutěžící!F87)</f>
      </c>
      <c r="E89" s="31">
        <f>IF(Soutěžící!H87="","",Soutěžící!H87)</f>
      </c>
      <c r="F89" s="24">
        <f>Terčovka!G89</f>
      </c>
      <c r="G89" s="24">
        <f>Terčovka!H89</f>
      </c>
      <c r="H89" s="24">
        <f>Ústupovka!H89</f>
      </c>
      <c r="I89" s="24">
        <f>Ústupovka!I89</f>
      </c>
      <c r="J89" s="24">
        <f>'Cesta Lesem'!H89</f>
      </c>
      <c r="K89" s="24">
        <f>'Cesta Lesem'!I89</f>
      </c>
      <c r="L89" s="24">
        <f>IF(COUNT(Králíci!E89)=0,"",Králíci!E89)</f>
      </c>
      <c r="M89" s="24">
        <f>Králíci!G89</f>
      </c>
      <c r="N89" s="24">
        <f>IF(COUNT(Rychlostřelba!E89)=0,"",Rychlostřelba!E89)</f>
      </c>
      <c r="O89" s="24">
        <f>Rychlostřelba!G89</f>
      </c>
      <c r="P89" s="24">
        <f>IF(COUNT(Rukojmí!E92)=0,"",Rukojmí!E92)</f>
      </c>
      <c r="Q89" s="24">
        <f>Rukojmí!G89</f>
      </c>
      <c r="R89" s="24">
        <f t="shared" si="2"/>
      </c>
      <c r="S89" s="19">
        <f t="shared" si="3"/>
      </c>
    </row>
    <row r="90" spans="1:19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IF(Soutěžící!F88="","",Soutěžící!F88)</f>
      </c>
      <c r="E90" s="31">
        <f>IF(Soutěžící!H88="","",Soutěžící!H88)</f>
      </c>
      <c r="F90" s="24">
        <f>Terčovka!G90</f>
      </c>
      <c r="G90" s="24">
        <f>Terčovka!H90</f>
      </c>
      <c r="H90" s="24">
        <f>Ústupovka!H90</f>
      </c>
      <c r="I90" s="24">
        <f>Ústupovka!I90</f>
      </c>
      <c r="J90" s="24">
        <f>'Cesta Lesem'!H90</f>
      </c>
      <c r="K90" s="24">
        <f>'Cesta Lesem'!I90</f>
      </c>
      <c r="L90" s="24">
        <f>IF(COUNT(Králíci!E90)=0,"",Králíci!E90)</f>
      </c>
      <c r="M90" s="24">
        <f>Králíci!G90</f>
      </c>
      <c r="N90" s="24">
        <f>IF(COUNT(Rychlostřelba!E90)=0,"",Rychlostřelba!E90)</f>
      </c>
      <c r="O90" s="24">
        <f>Rychlostřelba!G90</f>
      </c>
      <c r="P90" s="24">
        <f>IF(COUNT(Rukojmí!E93)=0,"",Rukojmí!E93)</f>
      </c>
      <c r="Q90" s="24">
        <f>Rukojmí!G90</f>
      </c>
      <c r="R90" s="24">
        <f t="shared" si="2"/>
      </c>
      <c r="S90" s="19">
        <f t="shared" si="3"/>
      </c>
    </row>
    <row r="91" spans="1:19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IF(Soutěžící!F89="","",Soutěžící!F89)</f>
      </c>
      <c r="E91" s="31">
        <f>IF(Soutěžící!H89="","",Soutěžící!H89)</f>
      </c>
      <c r="F91" s="24">
        <f>Terčovka!G91</f>
      </c>
      <c r="G91" s="24">
        <f>Terčovka!H91</f>
      </c>
      <c r="H91" s="24">
        <f>Ústupovka!H91</f>
      </c>
      <c r="I91" s="24">
        <f>Ústupovka!I91</f>
      </c>
      <c r="J91" s="24">
        <f>'Cesta Lesem'!H91</f>
      </c>
      <c r="K91" s="24">
        <f>'Cesta Lesem'!I91</f>
      </c>
      <c r="L91" s="24">
        <f>IF(COUNT(Králíci!E91)=0,"",Králíci!E91)</f>
      </c>
      <c r="M91" s="24">
        <f>Králíci!G91</f>
      </c>
      <c r="N91" s="24">
        <f>IF(COUNT(Rychlostřelba!E91)=0,"",Rychlostřelba!E91)</f>
      </c>
      <c r="O91" s="24">
        <f>Rychlostřelba!G91</f>
      </c>
      <c r="P91" s="24">
        <f>IF(COUNT(Rukojmí!E94)=0,"",Rukojmí!E94)</f>
      </c>
      <c r="Q91" s="24">
        <f>Rukojmí!G91</f>
      </c>
      <c r="R91" s="24">
        <f t="shared" si="2"/>
      </c>
      <c r="S91" s="19">
        <f t="shared" si="3"/>
      </c>
    </row>
    <row r="92" spans="1:19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IF(Soutěžící!F90="","",Soutěžící!F90)</f>
      </c>
      <c r="E92" s="31">
        <f>IF(Soutěžící!H90="","",Soutěžící!H90)</f>
      </c>
      <c r="F92" s="24">
        <f>Terčovka!G92</f>
      </c>
      <c r="G92" s="24">
        <f>Terčovka!H92</f>
      </c>
      <c r="H92" s="24">
        <f>Ústupovka!H92</f>
      </c>
      <c r="I92" s="24">
        <f>Ústupovka!I92</f>
      </c>
      <c r="J92" s="24">
        <f>'Cesta Lesem'!H92</f>
      </c>
      <c r="K92" s="24">
        <f>'Cesta Lesem'!I92</f>
      </c>
      <c r="L92" s="24">
        <f>IF(COUNT(Králíci!E92)=0,"",Králíci!E92)</f>
      </c>
      <c r="M92" s="24">
        <f>Králíci!G92</f>
      </c>
      <c r="N92" s="24">
        <f>IF(COUNT(Rychlostřelba!E92)=0,"",Rychlostřelba!E92)</f>
      </c>
      <c r="O92" s="24">
        <f>Rychlostřelba!G92</f>
      </c>
      <c r="P92" s="24">
        <f>IF(COUNT(Rukojmí!E95)=0,"",Rukojmí!E95)</f>
      </c>
      <c r="Q92" s="24">
        <f>Rukojmí!G92</f>
      </c>
      <c r="R92" s="24">
        <f t="shared" si="2"/>
      </c>
      <c r="S92" s="19">
        <f t="shared" si="3"/>
      </c>
    </row>
    <row r="93" spans="1:19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IF(Soutěžící!F91="","",Soutěžící!F91)</f>
      </c>
      <c r="E93" s="31">
        <f>IF(Soutěžící!H91="","",Soutěžící!H91)</f>
      </c>
      <c r="F93" s="24">
        <f>Terčovka!G93</f>
      </c>
      <c r="G93" s="24">
        <f>Terčovka!H93</f>
      </c>
      <c r="H93" s="24">
        <f>Ústupovka!H93</f>
      </c>
      <c r="I93" s="24">
        <f>Ústupovka!I93</f>
      </c>
      <c r="J93" s="24">
        <f>'Cesta Lesem'!H93</f>
      </c>
      <c r="K93" s="24">
        <f>'Cesta Lesem'!I93</f>
      </c>
      <c r="L93" s="24">
        <f>IF(COUNT(Králíci!E93)=0,"",Králíci!E93)</f>
      </c>
      <c r="M93" s="24">
        <f>Králíci!G93</f>
      </c>
      <c r="N93" s="24">
        <f>IF(COUNT(Rychlostřelba!E93)=0,"",Rychlostřelba!E93)</f>
      </c>
      <c r="O93" s="24">
        <f>Rychlostřelba!G93</f>
      </c>
      <c r="P93" s="24">
        <f>IF(COUNT(Rukojmí!E96)=0,"",Rukojmí!E96)</f>
      </c>
      <c r="Q93" s="24">
        <f>Rukojmí!G93</f>
      </c>
      <c r="R93" s="24">
        <f t="shared" si="2"/>
      </c>
      <c r="S93" s="19">
        <f t="shared" si="3"/>
      </c>
    </row>
    <row r="94" spans="1:19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IF(Soutěžící!F92="","",Soutěžící!F92)</f>
      </c>
      <c r="E94" s="31">
        <f>IF(Soutěžící!H92="","",Soutěžící!H92)</f>
      </c>
      <c r="F94" s="24">
        <f>Terčovka!G94</f>
      </c>
      <c r="G94" s="24">
        <f>Terčovka!H94</f>
      </c>
      <c r="H94" s="24">
        <f>Ústupovka!H94</f>
      </c>
      <c r="I94" s="24">
        <f>Ústupovka!I94</f>
      </c>
      <c r="J94" s="24">
        <f>'Cesta Lesem'!H94</f>
      </c>
      <c r="K94" s="24">
        <f>'Cesta Lesem'!I94</f>
      </c>
      <c r="L94" s="24">
        <f>IF(COUNT(Králíci!E94)=0,"",Králíci!E94)</f>
      </c>
      <c r="M94" s="24">
        <f>Králíci!G94</f>
      </c>
      <c r="N94" s="24">
        <f>IF(COUNT(Rychlostřelba!E94)=0,"",Rychlostřelba!E94)</f>
      </c>
      <c r="O94" s="24">
        <f>Rychlostřelba!G94</f>
      </c>
      <c r="P94" s="24">
        <f>IF(COUNT(Rukojmí!E97)=0,"",Rukojmí!E97)</f>
      </c>
      <c r="Q94" s="24">
        <f>Rukojmí!G94</f>
      </c>
      <c r="R94" s="24">
        <f t="shared" si="2"/>
      </c>
      <c r="S94" s="19">
        <f t="shared" si="3"/>
      </c>
    </row>
    <row r="95" spans="1:19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IF(Soutěžící!F93="","",Soutěžící!F93)</f>
      </c>
      <c r="E95" s="31">
        <f>IF(Soutěžící!H93="","",Soutěžící!H93)</f>
      </c>
      <c r="F95" s="24">
        <f>Terčovka!G95</f>
      </c>
      <c r="G95" s="24">
        <f>Terčovka!H95</f>
      </c>
      <c r="H95" s="24">
        <f>Ústupovka!H95</f>
      </c>
      <c r="I95" s="24">
        <f>Ústupovka!I95</f>
      </c>
      <c r="J95" s="24">
        <f>'Cesta Lesem'!H95</f>
      </c>
      <c r="K95" s="24">
        <f>'Cesta Lesem'!I95</f>
      </c>
      <c r="L95" s="24">
        <f>IF(COUNT(Králíci!E95)=0,"",Králíci!E95)</f>
      </c>
      <c r="M95" s="24">
        <f>Králíci!G95</f>
      </c>
      <c r="N95" s="24">
        <f>IF(COUNT(Rychlostřelba!E95)=0,"",Rychlostřelba!E95)</f>
      </c>
      <c r="O95" s="24">
        <f>Rychlostřelba!G95</f>
      </c>
      <c r="P95" s="24">
        <f>IF(COUNT(Rukojmí!E98)=0,"",Rukojmí!E98)</f>
      </c>
      <c r="Q95" s="24">
        <f>Rukojmí!G95</f>
      </c>
      <c r="R95" s="24">
        <f t="shared" si="2"/>
      </c>
      <c r="S95" s="19">
        <f t="shared" si="3"/>
      </c>
    </row>
    <row r="96" spans="1:19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IF(Soutěžící!F94="","",Soutěžící!F94)</f>
      </c>
      <c r="E96" s="31">
        <f>IF(Soutěžící!H94="","",Soutěžící!H94)</f>
      </c>
      <c r="F96" s="24">
        <f>Terčovka!G96</f>
      </c>
      <c r="G96" s="24">
        <f>Terčovka!H96</f>
      </c>
      <c r="H96" s="24">
        <f>Ústupovka!H96</f>
      </c>
      <c r="I96" s="24">
        <f>Ústupovka!I96</f>
      </c>
      <c r="J96" s="24">
        <f>'Cesta Lesem'!H96</f>
      </c>
      <c r="K96" s="24">
        <f>'Cesta Lesem'!I96</f>
      </c>
      <c r="L96" s="24">
        <f>IF(COUNT(Králíci!E96)=0,"",Králíci!E96)</f>
      </c>
      <c r="M96" s="24">
        <f>Králíci!G96</f>
      </c>
      <c r="N96" s="24">
        <f>IF(COUNT(Rychlostřelba!E96)=0,"",Rychlostřelba!E96)</f>
      </c>
      <c r="O96" s="24">
        <f>Rychlostřelba!G96</f>
      </c>
      <c r="P96" s="24">
        <f>IF(COUNT(Rukojmí!E99)=0,"",Rukojmí!E99)</f>
      </c>
      <c r="Q96" s="24">
        <f>Rukojmí!G96</f>
      </c>
      <c r="R96" s="24">
        <f t="shared" si="2"/>
      </c>
      <c r="S96" s="19">
        <f t="shared" si="3"/>
      </c>
    </row>
    <row r="97" spans="1:19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IF(Soutěžící!F95="","",Soutěžící!F95)</f>
      </c>
      <c r="E97" s="31">
        <f>IF(Soutěžící!H95="","",Soutěžící!H95)</f>
      </c>
      <c r="F97" s="24">
        <f>Terčovka!G97</f>
      </c>
      <c r="G97" s="24">
        <f>Terčovka!H97</f>
      </c>
      <c r="H97" s="24">
        <f>Ústupovka!H97</f>
      </c>
      <c r="I97" s="24">
        <f>Ústupovka!I97</f>
      </c>
      <c r="J97" s="24">
        <f>'Cesta Lesem'!H97</f>
      </c>
      <c r="K97" s="24">
        <f>'Cesta Lesem'!I97</f>
      </c>
      <c r="L97" s="24">
        <f>IF(COUNT(Králíci!E97)=0,"",Králíci!E97)</f>
      </c>
      <c r="M97" s="24">
        <f>Králíci!G97</f>
      </c>
      <c r="N97" s="24">
        <f>IF(COUNT(Rychlostřelba!E97)=0,"",Rychlostřelba!E97)</f>
      </c>
      <c r="O97" s="24">
        <f>Rychlostřelba!G97</f>
      </c>
      <c r="P97" s="24">
        <f>IF(COUNT(Rukojmí!E100)=0,"",Rukojmí!E100)</f>
      </c>
      <c r="Q97" s="24">
        <f>Rukojmí!G97</f>
      </c>
      <c r="R97" s="24">
        <f t="shared" si="2"/>
      </c>
      <c r="S97" s="19">
        <f t="shared" si="3"/>
      </c>
    </row>
    <row r="98" spans="1:19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IF(Soutěžící!F96="","",Soutěžící!F96)</f>
      </c>
      <c r="E98" s="31">
        <f>IF(Soutěžící!H96="","",Soutěžící!H96)</f>
      </c>
      <c r="F98" s="24">
        <f>Terčovka!G98</f>
      </c>
      <c r="G98" s="24">
        <f>Terčovka!H98</f>
      </c>
      <c r="H98" s="24">
        <f>Ústupovka!H98</f>
      </c>
      <c r="I98" s="24">
        <f>Ústupovka!I98</f>
      </c>
      <c r="J98" s="24">
        <f>'Cesta Lesem'!H98</f>
      </c>
      <c r="K98" s="24">
        <f>'Cesta Lesem'!I98</f>
      </c>
      <c r="L98" s="24">
        <f>IF(COUNT(Králíci!E98)=0,"",Králíci!E98)</f>
      </c>
      <c r="M98" s="24">
        <f>Králíci!G98</f>
      </c>
      <c r="N98" s="24">
        <f>IF(COUNT(Rychlostřelba!E98)=0,"",Rychlostřelba!E98)</f>
      </c>
      <c r="O98" s="24">
        <f>Rychlostřelba!G98</f>
      </c>
      <c r="P98" s="24">
        <f>IF(COUNT(Rukojmí!E101)=0,"",Rukojmí!E101)</f>
      </c>
      <c r="Q98" s="24">
        <f>Rukojmí!G98</f>
      </c>
      <c r="R98" s="24">
        <f t="shared" si="2"/>
      </c>
      <c r="S98" s="19">
        <f t="shared" si="3"/>
      </c>
    </row>
    <row r="99" spans="1:19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IF(Soutěžící!F97="","",Soutěžící!F97)</f>
      </c>
      <c r="E99" s="31">
        <f>IF(Soutěžící!H97="","",Soutěžící!H97)</f>
      </c>
      <c r="F99" s="24">
        <f>Terčovka!G99</f>
      </c>
      <c r="G99" s="24">
        <f>Terčovka!H99</f>
      </c>
      <c r="H99" s="24">
        <f>Ústupovka!H99</f>
      </c>
      <c r="I99" s="24">
        <f>Ústupovka!I99</f>
      </c>
      <c r="J99" s="24">
        <f>'Cesta Lesem'!H99</f>
      </c>
      <c r="K99" s="24">
        <f>'Cesta Lesem'!I99</f>
      </c>
      <c r="L99" s="24">
        <f>IF(COUNT(Králíci!E99)=0,"",Králíci!E99)</f>
      </c>
      <c r="M99" s="24">
        <f>Králíci!G99</f>
      </c>
      <c r="N99" s="24">
        <f>IF(COUNT(Rychlostřelba!E99)=0,"",Rychlostřelba!E99)</f>
      </c>
      <c r="O99" s="24">
        <f>Rychlostřelba!G99</f>
      </c>
      <c r="P99" s="24">
        <f>IF(COUNT(Rukojmí!E102)=0,"",Rukojmí!E102)</f>
      </c>
      <c r="Q99" s="24">
        <f>Rukojmí!G99</f>
      </c>
      <c r="R99" s="24">
        <f t="shared" si="2"/>
      </c>
      <c r="S99" s="19">
        <f t="shared" si="3"/>
      </c>
    </row>
    <row r="100" spans="1:19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IF(Soutěžící!F98="","",Soutěžící!F98)</f>
      </c>
      <c r="E100" s="33">
        <f>IF(Soutěžící!H98="","",Soutěžící!H98)</f>
      </c>
      <c r="F100" s="26">
        <f>Terčovka!G100</f>
      </c>
      <c r="G100" s="26">
        <f>Terčovka!H100</f>
      </c>
      <c r="H100" s="26">
        <f>Ústupovka!H100</f>
      </c>
      <c r="I100" s="26">
        <f>Ústupovka!I100</f>
      </c>
      <c r="J100" s="26">
        <f>'Cesta Lesem'!H100</f>
      </c>
      <c r="K100" s="26">
        <f>'Cesta Lesem'!I100</f>
      </c>
      <c r="L100" s="26">
        <f>IF(COUNT(Králíci!E100)=0,"",Králíci!E100)</f>
      </c>
      <c r="M100" s="26">
        <f>Králíci!G100</f>
      </c>
      <c r="N100" s="26">
        <f>IF(COUNT(Rychlostřelba!E100)=0,"",Rychlostřelba!E100)</f>
      </c>
      <c r="O100" s="26">
        <f>Rychlostřelba!G100</f>
      </c>
      <c r="P100" s="26">
        <f>IF(COUNT(Rukojmí!E103)=0,"",Rukojmí!E103)</f>
      </c>
      <c r="Q100" s="26">
        <f>Rukojmí!G100</f>
      </c>
      <c r="R100" s="26">
        <f t="shared" si="2"/>
      </c>
      <c r="S100" s="27">
        <f t="shared" si="3"/>
      </c>
    </row>
    <row r="101" ht="13.5" thickTop="1"/>
  </sheetData>
  <sheetProtection/>
  <mergeCells count="6">
    <mergeCell ref="P4:Q4"/>
    <mergeCell ref="N4:O4"/>
    <mergeCell ref="F4:G4"/>
    <mergeCell ref="H4:I4"/>
    <mergeCell ref="J4:K4"/>
    <mergeCell ref="L4:M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E23" sqref="E23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9.25390625" style="0" bestFit="1" customWidth="1"/>
    <col min="6" max="6" width="10.25390625" style="0" bestFit="1" customWidth="1"/>
    <col min="7" max="7" width="12.625" style="0" customWidth="1"/>
    <col min="8" max="8" width="6.875" style="0" bestFit="1" customWidth="1"/>
    <col min="9" max="9" width="0.875" style="0" customWidth="1"/>
    <col min="10" max="10" width="10.875" style="0" bestFit="1" customWidth="1"/>
  </cols>
  <sheetData>
    <row r="2" ht="15.75">
      <c r="B2" s="80" t="s">
        <v>91</v>
      </c>
    </row>
    <row r="4" spans="2:10" ht="13.5" thickBot="1">
      <c r="B4" s="79" t="s">
        <v>15</v>
      </c>
      <c r="C4" s="79" t="s">
        <v>2</v>
      </c>
      <c r="D4" s="79" t="s">
        <v>67</v>
      </c>
      <c r="E4" s="79" t="s">
        <v>87</v>
      </c>
      <c r="F4" s="79" t="s">
        <v>88</v>
      </c>
      <c r="G4" s="79" t="s">
        <v>24</v>
      </c>
      <c r="H4" s="79" t="s">
        <v>39</v>
      </c>
      <c r="I4" s="79" t="s">
        <v>89</v>
      </c>
      <c r="J4" s="79" t="s">
        <v>90</v>
      </c>
    </row>
    <row r="5" spans="2:10" ht="13.5" thickTop="1">
      <c r="B5" s="22">
        <v>1</v>
      </c>
      <c r="C5" s="22">
        <v>36</v>
      </c>
      <c r="D5" s="22" t="s">
        <v>70</v>
      </c>
      <c r="E5" s="22">
        <v>19</v>
      </c>
      <c r="F5" s="22">
        <v>13</v>
      </c>
      <c r="G5" s="22">
        <v>5</v>
      </c>
      <c r="H5" s="22">
        <v>13</v>
      </c>
      <c r="I5" s="22"/>
      <c r="J5" s="22">
        <v>343</v>
      </c>
    </row>
    <row r="6" spans="2:10" ht="12.75">
      <c r="B6" s="24">
        <v>2</v>
      </c>
      <c r="C6" s="24">
        <v>57</v>
      </c>
      <c r="D6" s="24" t="s">
        <v>75</v>
      </c>
      <c r="E6" s="24">
        <v>20</v>
      </c>
      <c r="F6" s="24">
        <v>11</v>
      </c>
      <c r="G6" s="24">
        <v>4</v>
      </c>
      <c r="H6" s="24">
        <v>12</v>
      </c>
      <c r="I6" s="24"/>
      <c r="J6" s="24">
        <v>315</v>
      </c>
    </row>
    <row r="7" spans="2:10" ht="12.75">
      <c r="B7" s="24">
        <v>3</v>
      </c>
      <c r="C7" s="24">
        <v>97</v>
      </c>
      <c r="D7" s="24" t="s">
        <v>76</v>
      </c>
      <c r="E7" s="24">
        <v>27</v>
      </c>
      <c r="F7" s="24">
        <v>8</v>
      </c>
      <c r="G7" s="24">
        <v>6</v>
      </c>
      <c r="H7" s="24">
        <v>8</v>
      </c>
      <c r="I7" s="24"/>
      <c r="J7" s="24">
        <v>297</v>
      </c>
    </row>
    <row r="8" spans="2:10" ht="12.75">
      <c r="B8" s="24">
        <v>4</v>
      </c>
      <c r="C8" s="24">
        <v>7</v>
      </c>
      <c r="D8" s="24" t="s">
        <v>79</v>
      </c>
      <c r="E8" s="24">
        <v>12</v>
      </c>
      <c r="F8" s="24">
        <v>9</v>
      </c>
      <c r="G8" s="24">
        <v>4</v>
      </c>
      <c r="H8" s="24">
        <v>2</v>
      </c>
      <c r="I8" s="24"/>
      <c r="J8" s="24">
        <v>168</v>
      </c>
    </row>
    <row r="9" spans="2:10" ht="12.75">
      <c r="B9" s="24">
        <v>5</v>
      </c>
      <c r="C9" s="24">
        <v>48</v>
      </c>
      <c r="D9" s="24" t="s">
        <v>74</v>
      </c>
      <c r="E9" s="24">
        <v>16</v>
      </c>
      <c r="F9" s="24">
        <v>12</v>
      </c>
      <c r="G9" s="24">
        <v>3</v>
      </c>
      <c r="H9" s="24">
        <v>0</v>
      </c>
      <c r="I9" s="24"/>
      <c r="J9" s="24">
        <v>158</v>
      </c>
    </row>
    <row r="10" spans="2:10" ht="12.75">
      <c r="B10" s="24">
        <v>6</v>
      </c>
      <c r="C10" s="24">
        <v>60</v>
      </c>
      <c r="D10" s="24" t="s">
        <v>72</v>
      </c>
      <c r="E10" s="24">
        <v>0</v>
      </c>
      <c r="F10" s="24">
        <v>9</v>
      </c>
      <c r="G10" s="24">
        <v>0</v>
      </c>
      <c r="H10" s="24">
        <v>6</v>
      </c>
      <c r="I10" s="24"/>
      <c r="J10" s="24">
        <v>141</v>
      </c>
    </row>
    <row r="11" spans="2:10" ht="12.75">
      <c r="B11" s="24">
        <v>7</v>
      </c>
      <c r="C11" s="24">
        <v>70</v>
      </c>
      <c r="D11" s="24" t="s">
        <v>77</v>
      </c>
      <c r="E11" s="24">
        <v>10</v>
      </c>
      <c r="F11" s="24">
        <v>5</v>
      </c>
      <c r="G11" s="24">
        <v>0</v>
      </c>
      <c r="H11" s="24">
        <v>4</v>
      </c>
      <c r="I11" s="24"/>
      <c r="J11" s="24">
        <v>130</v>
      </c>
    </row>
    <row r="12" spans="2:10" ht="12.75">
      <c r="B12" s="24">
        <v>8</v>
      </c>
      <c r="C12" s="24">
        <v>105</v>
      </c>
      <c r="D12" s="24" t="s">
        <v>80</v>
      </c>
      <c r="E12" s="24">
        <v>2</v>
      </c>
      <c r="F12" s="24">
        <v>5</v>
      </c>
      <c r="G12" s="24">
        <v>2</v>
      </c>
      <c r="H12" s="24">
        <v>4</v>
      </c>
      <c r="I12" s="24"/>
      <c r="J12" s="24">
        <v>113</v>
      </c>
    </row>
    <row r="13" spans="2:10" ht="12.75">
      <c r="B13" s="24">
        <v>9</v>
      </c>
      <c r="C13" s="24">
        <v>101</v>
      </c>
      <c r="D13" s="24" t="s">
        <v>69</v>
      </c>
      <c r="E13" s="24">
        <v>0</v>
      </c>
      <c r="F13" s="24">
        <v>1</v>
      </c>
      <c r="G13" s="24">
        <v>0</v>
      </c>
      <c r="H13" s="24">
        <v>6</v>
      </c>
      <c r="I13" s="24"/>
      <c r="J13" s="24">
        <v>80</v>
      </c>
    </row>
    <row r="14" spans="2:10" ht="12.75">
      <c r="B14" s="24">
        <v>10</v>
      </c>
      <c r="C14" s="24">
        <v>102</v>
      </c>
      <c r="D14" s="24" t="s">
        <v>73</v>
      </c>
      <c r="E14" s="24">
        <v>3</v>
      </c>
      <c r="F14" s="24">
        <v>9</v>
      </c>
      <c r="G14" s="24">
        <v>0</v>
      </c>
      <c r="H14" s="24">
        <v>0</v>
      </c>
      <c r="I14" s="24"/>
      <c r="J14" s="24">
        <v>69</v>
      </c>
    </row>
    <row r="15" spans="2:10" ht="12.75">
      <c r="B15" s="24">
        <v>11</v>
      </c>
      <c r="C15" s="24">
        <v>82</v>
      </c>
      <c r="D15" s="24" t="s">
        <v>71</v>
      </c>
      <c r="E15" s="24">
        <v>6</v>
      </c>
      <c r="F15" s="24">
        <v>9</v>
      </c>
      <c r="G15" s="24">
        <v>0</v>
      </c>
      <c r="H15" s="24">
        <v>0</v>
      </c>
      <c r="I15" s="24"/>
      <c r="J15" s="24">
        <v>66</v>
      </c>
    </row>
    <row r="16" spans="2:10" ht="12.75">
      <c r="B16" s="24">
        <v>12</v>
      </c>
      <c r="C16" s="24">
        <v>14</v>
      </c>
      <c r="D16" s="24" t="s">
        <v>68</v>
      </c>
      <c r="E16" s="24">
        <v>0</v>
      </c>
      <c r="F16" s="24">
        <v>1</v>
      </c>
      <c r="G16" s="24">
        <v>0</v>
      </c>
      <c r="H16" s="24">
        <v>2</v>
      </c>
      <c r="I16" s="24"/>
      <c r="J16" s="24">
        <v>52</v>
      </c>
    </row>
    <row r="17" spans="2:10" ht="12.75">
      <c r="B17" s="24">
        <v>13</v>
      </c>
      <c r="C17" s="24">
        <v>8</v>
      </c>
      <c r="D17" s="24" t="s">
        <v>78</v>
      </c>
      <c r="E17" s="24">
        <v>0</v>
      </c>
      <c r="F17" s="24"/>
      <c r="G17" s="24">
        <v>0</v>
      </c>
      <c r="H17" s="24">
        <v>0</v>
      </c>
      <c r="I17" s="24"/>
      <c r="J17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4"/>
  <dimension ref="B2:J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9.25390625" style="0" bestFit="1" customWidth="1"/>
    <col min="6" max="6" width="10.25390625" style="0" bestFit="1" customWidth="1"/>
    <col min="7" max="7" width="12.00390625" style="0" bestFit="1" customWidth="1"/>
    <col min="8" max="8" width="6.875" style="0" bestFit="1" customWidth="1"/>
    <col min="9" max="9" width="8.375" style="0" bestFit="1" customWidth="1"/>
    <col min="10" max="10" width="10.875" style="0" bestFit="1" customWidth="1"/>
  </cols>
  <sheetData>
    <row r="2" ht="15.75">
      <c r="B2" s="80" t="s">
        <v>91</v>
      </c>
    </row>
    <row r="4" spans="2:10" ht="13.5" thickBot="1">
      <c r="B4" s="79" t="s">
        <v>15</v>
      </c>
      <c r="C4" s="79" t="s">
        <v>2</v>
      </c>
      <c r="D4" s="79" t="s">
        <v>67</v>
      </c>
      <c r="E4" s="79" t="s">
        <v>87</v>
      </c>
      <c r="F4" s="79" t="s">
        <v>88</v>
      </c>
      <c r="G4" s="79" t="s">
        <v>24</v>
      </c>
      <c r="H4" s="79" t="s">
        <v>39</v>
      </c>
      <c r="I4" s="79" t="s">
        <v>89</v>
      </c>
      <c r="J4" s="79" t="s">
        <v>90</v>
      </c>
    </row>
    <row r="5" spans="2:10" ht="13.5" thickTop="1">
      <c r="B5" s="22">
        <v>0</v>
      </c>
      <c r="C5" s="22">
        <v>14</v>
      </c>
      <c r="D5" s="22" t="s">
        <v>68</v>
      </c>
      <c r="E5" s="22">
        <v>0</v>
      </c>
      <c r="F5" s="22">
        <v>1</v>
      </c>
      <c r="G5" s="22">
        <v>0</v>
      </c>
      <c r="H5" s="22">
        <v>2</v>
      </c>
      <c r="I5" s="22"/>
      <c r="J5" s="22">
        <v>52</v>
      </c>
    </row>
    <row r="6" spans="2:10" ht="12.75">
      <c r="B6" s="24">
        <v>0</v>
      </c>
      <c r="C6" s="24">
        <v>101</v>
      </c>
      <c r="D6" s="24" t="s">
        <v>69</v>
      </c>
      <c r="E6" s="24">
        <v>0</v>
      </c>
      <c r="F6" s="24">
        <v>1</v>
      </c>
      <c r="G6" s="24">
        <v>0</v>
      </c>
      <c r="H6" s="24">
        <v>6</v>
      </c>
      <c r="I6" s="24"/>
      <c r="J6" s="24">
        <v>80</v>
      </c>
    </row>
    <row r="7" spans="2:10" ht="12.75">
      <c r="B7" s="24">
        <v>0</v>
      </c>
      <c r="C7" s="24">
        <v>36</v>
      </c>
      <c r="D7" s="24" t="s">
        <v>70</v>
      </c>
      <c r="E7" s="24">
        <v>19</v>
      </c>
      <c r="F7" s="24">
        <v>13</v>
      </c>
      <c r="G7" s="24">
        <v>5</v>
      </c>
      <c r="H7" s="24">
        <v>13</v>
      </c>
      <c r="I7" s="24"/>
      <c r="J7" s="24">
        <v>343</v>
      </c>
    </row>
    <row r="8" spans="2:10" ht="12.75">
      <c r="B8" s="24">
        <v>0</v>
      </c>
      <c r="C8" s="24">
        <v>82</v>
      </c>
      <c r="D8" s="24" t="s">
        <v>71</v>
      </c>
      <c r="E8" s="24">
        <v>6</v>
      </c>
      <c r="F8" s="24">
        <v>9</v>
      </c>
      <c r="G8" s="24">
        <v>0</v>
      </c>
      <c r="H8" s="24">
        <v>0</v>
      </c>
      <c r="I8" s="24"/>
      <c r="J8" s="24">
        <v>66</v>
      </c>
    </row>
    <row r="9" spans="2:10" ht="12.75">
      <c r="B9" s="24">
        <v>0</v>
      </c>
      <c r="C9" s="24">
        <v>60</v>
      </c>
      <c r="D9" s="24" t="s">
        <v>72</v>
      </c>
      <c r="E9" s="24">
        <v>0</v>
      </c>
      <c r="F9" s="24">
        <v>9</v>
      </c>
      <c r="G9" s="24">
        <v>0</v>
      </c>
      <c r="H9" s="24">
        <v>6</v>
      </c>
      <c r="I9" s="24"/>
      <c r="J9" s="24">
        <v>141</v>
      </c>
    </row>
    <row r="10" spans="2:10" ht="12.75">
      <c r="B10" s="24">
        <v>0</v>
      </c>
      <c r="C10" s="24">
        <v>102</v>
      </c>
      <c r="D10" s="24" t="s">
        <v>73</v>
      </c>
      <c r="E10" s="24">
        <v>3</v>
      </c>
      <c r="F10" s="24">
        <v>9</v>
      </c>
      <c r="G10" s="24">
        <v>0</v>
      </c>
      <c r="H10" s="24">
        <v>0</v>
      </c>
      <c r="I10" s="24"/>
      <c r="J10" s="24">
        <v>69</v>
      </c>
    </row>
    <row r="11" spans="2:10" ht="12.75">
      <c r="B11" s="24">
        <v>0</v>
      </c>
      <c r="C11" s="24">
        <v>48</v>
      </c>
      <c r="D11" s="24" t="s">
        <v>74</v>
      </c>
      <c r="E11" s="24">
        <v>16</v>
      </c>
      <c r="F11" s="24">
        <v>12</v>
      </c>
      <c r="G11" s="24">
        <v>3</v>
      </c>
      <c r="H11" s="24">
        <v>0</v>
      </c>
      <c r="I11" s="24"/>
      <c r="J11" s="24">
        <v>158</v>
      </c>
    </row>
    <row r="12" spans="2:10" ht="12.75">
      <c r="B12" s="24">
        <v>0</v>
      </c>
      <c r="C12" s="24">
        <v>57</v>
      </c>
      <c r="D12" s="24" t="s">
        <v>75</v>
      </c>
      <c r="E12" s="24">
        <v>20</v>
      </c>
      <c r="F12" s="24">
        <v>11</v>
      </c>
      <c r="G12" s="24">
        <v>4</v>
      </c>
      <c r="H12" s="24">
        <v>12</v>
      </c>
      <c r="I12" s="24"/>
      <c r="J12" s="24">
        <v>315</v>
      </c>
    </row>
    <row r="13" spans="2:10" ht="12.75">
      <c r="B13" s="24">
        <v>0</v>
      </c>
      <c r="C13" s="24">
        <v>97</v>
      </c>
      <c r="D13" s="24" t="s">
        <v>76</v>
      </c>
      <c r="E13" s="24">
        <v>27</v>
      </c>
      <c r="F13" s="24">
        <v>8</v>
      </c>
      <c r="G13" s="24">
        <v>6</v>
      </c>
      <c r="H13" s="24">
        <v>8</v>
      </c>
      <c r="I13" s="24"/>
      <c r="J13" s="24">
        <v>297</v>
      </c>
    </row>
    <row r="14" spans="2:10" ht="12.75">
      <c r="B14" s="24">
        <v>0</v>
      </c>
      <c r="C14" s="24">
        <v>70</v>
      </c>
      <c r="D14" s="24" t="s">
        <v>77</v>
      </c>
      <c r="E14" s="24">
        <v>10</v>
      </c>
      <c r="F14" s="24">
        <v>5</v>
      </c>
      <c r="G14" s="24">
        <v>0</v>
      </c>
      <c r="H14" s="24">
        <v>4</v>
      </c>
      <c r="I14" s="24"/>
      <c r="J14" s="24">
        <v>130</v>
      </c>
    </row>
    <row r="15" spans="2:10" ht="12.75">
      <c r="B15" s="24">
        <v>0</v>
      </c>
      <c r="C15" s="24">
        <v>8</v>
      </c>
      <c r="D15" s="24" t="s">
        <v>78</v>
      </c>
      <c r="E15" s="24">
        <v>0</v>
      </c>
      <c r="F15" s="24"/>
      <c r="G15" s="24">
        <v>0</v>
      </c>
      <c r="H15" s="24">
        <v>0</v>
      </c>
      <c r="I15" s="24"/>
      <c r="J15" s="24">
        <v>0</v>
      </c>
    </row>
    <row r="16" spans="2:10" ht="12.75">
      <c r="B16" s="24">
        <v>0</v>
      </c>
      <c r="C16" s="24">
        <v>7</v>
      </c>
      <c r="D16" s="24" t="s">
        <v>79</v>
      </c>
      <c r="E16" s="24">
        <v>12</v>
      </c>
      <c r="F16" s="24">
        <v>9</v>
      </c>
      <c r="G16" s="24">
        <v>4</v>
      </c>
      <c r="H16" s="24">
        <v>2</v>
      </c>
      <c r="I16" s="24"/>
      <c r="J16" s="24">
        <v>168</v>
      </c>
    </row>
    <row r="17" spans="2:10" ht="12.75">
      <c r="B17" s="24">
        <v>0</v>
      </c>
      <c r="C17" s="24">
        <v>105</v>
      </c>
      <c r="D17" s="24" t="s">
        <v>80</v>
      </c>
      <c r="E17" s="24">
        <v>2</v>
      </c>
      <c r="F17" s="24">
        <v>5</v>
      </c>
      <c r="G17" s="24">
        <v>2</v>
      </c>
      <c r="H17" s="24">
        <v>4</v>
      </c>
      <c r="I17" s="24"/>
      <c r="J17" s="24">
        <v>113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2"/>
  <dimension ref="A1:P100"/>
  <sheetViews>
    <sheetView zoomScalePageLayoutView="0" workbookViewId="0" topLeftCell="A4">
      <selection activeCell="B20" sqref="B20"/>
    </sheetView>
  </sheetViews>
  <sheetFormatPr defaultColWidth="9.00390625" defaultRowHeight="12.75"/>
  <cols>
    <col min="1" max="1" width="8.625" style="0" customWidth="1"/>
    <col min="2" max="2" width="25.00390625" style="0" customWidth="1"/>
    <col min="5" max="16" width="7.25390625" style="0" customWidth="1"/>
  </cols>
  <sheetData>
    <row r="1" spans="1:7" ht="21" thickTop="1">
      <c r="A1" s="59"/>
      <c r="B1" s="60" t="s">
        <v>32</v>
      </c>
      <c r="C1" s="63"/>
      <c r="D1" s="64"/>
      <c r="E1" s="65"/>
      <c r="F1" s="65"/>
      <c r="G1" s="66"/>
    </row>
    <row r="2" spans="1:7" ht="24" customHeight="1" thickBot="1">
      <c r="A2" s="61"/>
      <c r="B2" s="62" t="s">
        <v>1</v>
      </c>
      <c r="C2" s="67"/>
      <c r="D2" s="68"/>
      <c r="E2" s="69"/>
      <c r="F2" s="69"/>
      <c r="G2" s="70"/>
    </row>
    <row r="3" spans="1:4" ht="14.25" thickBot="1" thickTop="1">
      <c r="A3" s="2"/>
      <c r="B3" s="11"/>
      <c r="C3" s="11"/>
      <c r="D3" s="11"/>
    </row>
    <row r="4" spans="1:16" ht="13.5" thickTop="1">
      <c r="A4" s="12"/>
      <c r="B4" s="13"/>
      <c r="C4" s="14"/>
      <c r="D4" s="15"/>
      <c r="E4" s="12"/>
      <c r="F4" s="35"/>
      <c r="G4" s="35"/>
      <c r="H4" s="35"/>
      <c r="I4" s="35"/>
      <c r="J4" s="35"/>
      <c r="K4" s="35"/>
      <c r="L4" s="35"/>
      <c r="M4" s="35"/>
      <c r="N4" s="35"/>
      <c r="O4" s="35"/>
      <c r="P4" s="13"/>
    </row>
    <row r="5" spans="1:16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71"/>
    </row>
    <row r="6" spans="1:16" ht="24" customHeight="1" thickBot="1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0">
        <f>IF(Soutěžící!H4="","",Soutěžící!H4)</f>
        <v>24</v>
      </c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1:16" ht="24" customHeight="1" thickBot="1" thickTop="1">
      <c r="A7" s="18">
        <f>Soutěžící!A5</f>
        <v>101</v>
      </c>
      <c r="B7" s="22" t="str">
        <f>Soutěžící!B5&amp;" "&amp;Soutěžící!C5&amp;" "&amp;Soutěžící!D5</f>
        <v>Mikulský Daniel </v>
      </c>
      <c r="C7" s="29" t="str">
        <f>IF(Soutěžící!E5="","",Soutěžící!E5)</f>
        <v>děti</v>
      </c>
      <c r="D7" s="20">
        <f>IF(Soutěžící!H5="","",Soutěžící!H5)</f>
        <v>15</v>
      </c>
      <c r="E7" s="30"/>
      <c r="F7" s="24"/>
      <c r="G7" s="24"/>
      <c r="H7" s="24"/>
      <c r="I7" s="24"/>
      <c r="J7" s="24"/>
      <c r="K7" s="24"/>
      <c r="L7" s="24"/>
      <c r="M7" s="24"/>
      <c r="N7" s="24"/>
      <c r="O7" s="24"/>
      <c r="P7" s="19"/>
    </row>
    <row r="8" spans="1:16" ht="24" customHeight="1" thickBot="1" thickTop="1">
      <c r="A8" s="18">
        <f>Soutěžící!A6</f>
        <v>36</v>
      </c>
      <c r="B8" s="22" t="str">
        <f>Soutěžící!B6&amp;" "&amp;Soutěžící!C6&amp;" "&amp;Soutěžící!D6</f>
        <v>Radványiová Lea </v>
      </c>
      <c r="C8" s="29" t="str">
        <f>IF(Soutěžící!E6="","",Soutěžící!E6)</f>
        <v>děti</v>
      </c>
      <c r="D8" s="20">
        <f>IF(Soutěžící!H6="","",Soutěžící!H6)</f>
      </c>
      <c r="E8" s="30"/>
      <c r="F8" s="24"/>
      <c r="G8" s="24"/>
      <c r="H8" s="24"/>
      <c r="I8" s="24"/>
      <c r="J8" s="24"/>
      <c r="K8" s="24"/>
      <c r="L8" s="24"/>
      <c r="M8" s="24"/>
      <c r="N8" s="24"/>
      <c r="O8" s="24"/>
      <c r="P8" s="19"/>
    </row>
    <row r="9" spans="1:16" ht="24" customHeight="1" thickBot="1" thickTop="1">
      <c r="A9" s="18">
        <f>Soutěžící!A7</f>
        <v>82</v>
      </c>
      <c r="B9" s="22" t="str">
        <f>Soutěžící!B7&amp;" "&amp;Soutěžící!C7&amp;" "&amp;Soutěžící!D7</f>
        <v>Schejbal Jaroslav  </v>
      </c>
      <c r="C9" s="29" t="str">
        <f>IF(Soutěžící!E7="","",Soutěžící!E7)</f>
        <v>děti</v>
      </c>
      <c r="D9" s="20">
        <f>IF(Soutěžící!H7="","",Soutěžící!H7)</f>
        <v>20</v>
      </c>
      <c r="E9" s="30"/>
      <c r="F9" s="24"/>
      <c r="G9" s="24"/>
      <c r="H9" s="24"/>
      <c r="I9" s="24"/>
      <c r="J9" s="24"/>
      <c r="K9" s="24"/>
      <c r="L9" s="24"/>
      <c r="M9" s="24"/>
      <c r="N9" s="24"/>
      <c r="O9" s="24"/>
      <c r="P9" s="19"/>
    </row>
    <row r="10" spans="1:16" ht="24" customHeight="1" thickBot="1" thickTop="1">
      <c r="A10" s="18">
        <f>Soutěžící!A8</f>
        <v>60</v>
      </c>
      <c r="B10" s="22" t="str">
        <f>Soutěžící!B8&amp;" "&amp;Soutěžící!C8&amp;" "&amp;Soutěžící!D8</f>
        <v>Beregszászi Robert </v>
      </c>
      <c r="C10" s="29" t="str">
        <f>IF(Soutěžící!E8="","",Soutěžící!E8)</f>
        <v>děti</v>
      </c>
      <c r="D10" s="20">
        <f>IF(Soutěžící!H8="","",Soutěžící!H8)</f>
        <v>34</v>
      </c>
      <c r="E10" s="3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9"/>
    </row>
    <row r="11" spans="1:16" ht="24" customHeight="1" thickBot="1" thickTop="1">
      <c r="A11" s="18">
        <f>Soutěžící!A9</f>
        <v>102</v>
      </c>
      <c r="B11" s="22" t="str">
        <f>Soutěžící!B9&amp;" "&amp;Soutěžící!C9&amp;" "&amp;Soutěžící!D9</f>
        <v>Breran Aleš </v>
      </c>
      <c r="C11" s="29" t="str">
        <f>IF(Soutěžící!E9="","",Soutěžící!E9)</f>
        <v>děti</v>
      </c>
      <c r="D11" s="20">
        <f>IF(Soutěžící!H9="","",Soutěžící!H9)</f>
        <v>15</v>
      </c>
      <c r="E11" s="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9"/>
    </row>
    <row r="12" spans="1:16" ht="24" customHeight="1" thickBot="1" thickTop="1">
      <c r="A12" s="18">
        <f>Soutěžící!A10</f>
        <v>48</v>
      </c>
      <c r="B12" s="22" t="str">
        <f>Soutěžící!B10&amp;" "&amp;Soutěžící!C10&amp;" "&amp;Soutěžící!D10</f>
        <v>Haberzettl Lukáš </v>
      </c>
      <c r="C12" s="29" t="str">
        <f>IF(Soutěžící!E10="","",Soutěžící!E10)</f>
        <v>děti</v>
      </c>
      <c r="D12" s="20">
        <f>IF(Soutěžící!H10="","",Soutěžící!H10)</f>
      </c>
      <c r="E12" s="3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9"/>
    </row>
    <row r="13" spans="1:16" ht="24" customHeight="1" thickBot="1" thickTop="1">
      <c r="A13" s="18">
        <f>Soutěžící!A11</f>
        <v>57</v>
      </c>
      <c r="B13" s="22" t="str">
        <f>Soutěžící!B11&amp;" "&amp;Soutěžící!C11&amp;" "&amp;Soutěžící!D11</f>
        <v>Houžvíček Jan </v>
      </c>
      <c r="C13" s="29" t="str">
        <f>IF(Soutěžící!E11="","",Soutěžící!E11)</f>
        <v>děti</v>
      </c>
      <c r="D13" s="20">
        <f>IF(Soutěžící!H11="","",Soutěžící!H11)</f>
        <v>25</v>
      </c>
      <c r="E13" s="3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9"/>
    </row>
    <row r="14" spans="1:16" ht="24" customHeight="1" thickBot="1" thickTop="1">
      <c r="A14" s="18">
        <f>Soutěžící!A12</f>
        <v>97</v>
      </c>
      <c r="B14" s="22" t="str">
        <f>Soutěžící!B12&amp;" "&amp;Soutěžící!C12&amp;" "&amp;Soutěžící!D12</f>
        <v>Janžura Štěpán </v>
      </c>
      <c r="C14" s="29" t="str">
        <f>IF(Soutěžící!E12="","",Soutěžící!E12)</f>
        <v>děti</v>
      </c>
      <c r="D14" s="20">
        <f>IF(Soutěžící!H12="","",Soutěžící!H12)</f>
        <v>24</v>
      </c>
      <c r="E14" s="30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9"/>
    </row>
    <row r="15" spans="1:16" ht="24" customHeight="1" thickBot="1" thickTop="1">
      <c r="A15" s="18">
        <f>Soutěžící!A13</f>
        <v>70</v>
      </c>
      <c r="B15" s="22" t="str">
        <f>Soutěžící!B13&amp;" "&amp;Soutěžící!C13&amp;" "&amp;Soutěžící!D13</f>
        <v>Rožek David </v>
      </c>
      <c r="C15" s="29" t="str">
        <f>IF(Soutěžící!E13="","",Soutěžící!E13)</f>
        <v>děti</v>
      </c>
      <c r="D15" s="20">
        <f>IF(Soutěžící!H13="","",Soutěžící!H13)</f>
        <v>10</v>
      </c>
      <c r="E15" s="30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/>
    </row>
    <row r="16" spans="1:16" ht="24" customHeight="1" thickBot="1" thickTop="1">
      <c r="A16" s="18">
        <f>Soutěžící!A14</f>
        <v>8</v>
      </c>
      <c r="B16" s="22" t="str">
        <f>Soutěžící!B14&amp;" "&amp;Soutěžící!C14&amp;" "&amp;Soutěžící!D14</f>
        <v>Tomeček Krištov </v>
      </c>
      <c r="C16" s="29" t="str">
        <f>IF(Soutěžící!E14="","",Soutěžící!E14)</f>
        <v>děti</v>
      </c>
      <c r="D16" s="20">
        <f>IF(Soutěžící!H14="","",Soutěžící!H14)</f>
      </c>
      <c r="E16" s="30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9"/>
    </row>
    <row r="17" spans="1:16" ht="24" customHeight="1" thickBot="1" thickTop="1">
      <c r="A17" s="18">
        <f>Soutěžící!A15</f>
        <v>7</v>
      </c>
      <c r="B17" s="22" t="str">
        <f>Soutěžící!B15&amp;" "&amp;Soutěžící!C15&amp;" "&amp;Soutěžící!D15</f>
        <v>Vašut Filip </v>
      </c>
      <c r="C17" s="29" t="str">
        <f>IF(Soutěžící!E15="","",Soutěžící!E15)</f>
        <v>děti</v>
      </c>
      <c r="D17" s="20">
        <f>IF(Soutěžící!H15="","",Soutěžící!H15)</f>
      </c>
      <c r="E17" s="3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9"/>
    </row>
    <row r="18" spans="1:16" ht="24" customHeight="1" thickBot="1" thickTop="1">
      <c r="A18" s="18">
        <f>Soutěžící!A16</f>
        <v>105</v>
      </c>
      <c r="B18" s="22" t="str">
        <f>Soutěžící!B16&amp;" "&amp;Soutěžící!C16&amp;" "&amp;Soutěžící!D16</f>
        <v>Vondra Daniel </v>
      </c>
      <c r="C18" s="29" t="str">
        <f>IF(Soutěžící!E16="","",Soutěžící!E16)</f>
        <v>děti</v>
      </c>
      <c r="D18" s="20">
        <f>IF(Soutěžící!H16="","",Soutěžící!H16)</f>
        <v>19</v>
      </c>
      <c r="E18" s="30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9"/>
    </row>
    <row r="19" spans="1:16" ht="24" customHeight="1" thickBot="1" thickTop="1">
      <c r="A19" s="18">
        <f>Soutěžící!A17</f>
        <v>0</v>
      </c>
      <c r="B19" s="22" t="str">
        <f>Soutěžící!B17&amp;" "&amp;Soutěžící!C17&amp;" "&amp;Soutěžící!D17</f>
        <v>  </v>
      </c>
      <c r="C19" s="29">
        <f>IF(Soutěžící!E17="","",Soutěžící!E17)</f>
      </c>
      <c r="D19" s="20">
        <f>IF(Soutěžící!H17="","",Soutěžící!H17)</f>
      </c>
      <c r="E19" s="30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9"/>
    </row>
    <row r="20" spans="1:16" ht="24" customHeight="1" thickBot="1" thickTop="1">
      <c r="A20" s="18">
        <f>Soutěžící!A18</f>
      </c>
      <c r="B20" s="22" t="str">
        <f>Soutěžící!B18&amp;" "&amp;Soutěžící!C18&amp;" "&amp;Soutěžící!D18</f>
        <v>  </v>
      </c>
      <c r="C20" s="29">
        <f>IF(Soutěžící!E18="","",Soutěžící!E18)</f>
      </c>
      <c r="D20" s="20">
        <f>IF(Soutěžící!H18="","",Soutěžící!H18)</f>
      </c>
      <c r="E20" s="3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9"/>
    </row>
    <row r="21" spans="1:16" ht="24" customHeight="1" thickBot="1" thickTop="1">
      <c r="A21" s="18">
        <f>Soutěžící!A19</f>
      </c>
      <c r="B21" s="22" t="str">
        <f>Soutěžící!B19&amp;" "&amp;Soutěžící!C19&amp;" "&amp;Soutěžící!D19</f>
        <v>  </v>
      </c>
      <c r="C21" s="29">
        <f>IF(Soutěžící!E19="","",Soutěžící!E19)</f>
      </c>
      <c r="D21" s="20">
        <f>IF(Soutěžící!H19="","",Soutěžící!H19)</f>
      </c>
      <c r="E21" s="3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9"/>
    </row>
    <row r="22" spans="1:16" ht="24" customHeight="1" thickBot="1" thickTop="1">
      <c r="A22" s="18">
        <f>Soutěžící!A20</f>
      </c>
      <c r="B22" s="22" t="str">
        <f>Soutěžící!B20&amp;" "&amp;Soutěžící!C20&amp;" "&amp;Soutěžící!D20</f>
        <v>  </v>
      </c>
      <c r="C22" s="29">
        <f>IF(Soutěžící!E20="","",Soutěžící!E20)</f>
      </c>
      <c r="D22" s="20">
        <f>IF(Soutěžící!H20="","",Soutěžící!H20)</f>
      </c>
      <c r="E22" s="3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9"/>
    </row>
    <row r="23" spans="1:16" ht="24" customHeight="1" thickBot="1" thickTop="1">
      <c r="A23" s="18">
        <f>Soutěžící!A21</f>
      </c>
      <c r="B23" s="22" t="str">
        <f>Soutěžící!B21&amp;" "&amp;Soutěžící!C21&amp;" "&amp;Soutěžící!D21</f>
        <v>  </v>
      </c>
      <c r="C23" s="29">
        <f>IF(Soutěžící!E21="","",Soutěžící!E21)</f>
      </c>
      <c r="D23" s="20">
        <f>IF(Soutěžící!H21="","",Soutěžící!H21)</f>
      </c>
      <c r="E23" s="3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9"/>
    </row>
    <row r="24" spans="1:16" ht="24" customHeight="1" thickBot="1" thickTop="1">
      <c r="A24" s="18">
        <f>Soutěžící!A22</f>
      </c>
      <c r="B24" s="22" t="str">
        <f>Soutěžící!B22&amp;" "&amp;Soutěžící!C22&amp;" "&amp;Soutěžící!D22</f>
        <v>  </v>
      </c>
      <c r="C24" s="29">
        <f>IF(Soutěžící!E22="","",Soutěžící!E22)</f>
      </c>
      <c r="D24" s="20">
        <f>IF(Soutěžící!H22="","",Soutěžící!H22)</f>
      </c>
      <c r="E24" s="30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9"/>
    </row>
    <row r="25" spans="1:16" ht="24" customHeight="1" thickBot="1" thickTop="1">
      <c r="A25" s="18">
        <f>Soutěžící!A23</f>
      </c>
      <c r="B25" s="22" t="str">
        <f>Soutěžící!B23&amp;" "&amp;Soutěžící!C23&amp;" "&amp;Soutěžící!D23</f>
        <v>  </v>
      </c>
      <c r="C25" s="29">
        <f>IF(Soutěžící!E23="","",Soutěžící!E23)</f>
      </c>
      <c r="D25" s="20">
        <f>IF(Soutěžící!H23="","",Soutěžící!H23)</f>
      </c>
      <c r="E25" s="30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9"/>
    </row>
    <row r="26" spans="1:16" ht="24" customHeight="1" thickBot="1" thickTop="1">
      <c r="A26" s="18">
        <f>Soutěžící!A24</f>
      </c>
      <c r="B26" s="22" t="str">
        <f>Soutěžící!B24&amp;" "&amp;Soutěžící!C24&amp;" "&amp;Soutěžící!D24</f>
        <v>  </v>
      </c>
      <c r="C26" s="29">
        <f>IF(Soutěžící!E24="","",Soutěžící!E24)</f>
      </c>
      <c r="D26" s="20">
        <f>IF(Soutěžící!H24="","",Soutěžící!H24)</f>
      </c>
      <c r="E26" s="3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9"/>
    </row>
    <row r="27" spans="1:16" ht="24" customHeight="1" thickBot="1" thickTop="1">
      <c r="A27" s="18">
        <f>Soutěžící!A25</f>
      </c>
      <c r="B27" s="22" t="str">
        <f>Soutěžící!B25&amp;" "&amp;Soutěžící!C25&amp;" "&amp;Soutěžící!D25</f>
        <v>  </v>
      </c>
      <c r="C27" s="29">
        <f>IF(Soutěžící!E25="","",Soutěžící!E25)</f>
      </c>
      <c r="D27" s="20">
        <f>IF(Soutěžící!H25="","",Soutěžící!H25)</f>
      </c>
      <c r="E27" s="30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9"/>
    </row>
    <row r="28" spans="1:16" ht="24" customHeight="1" thickBot="1" thickTop="1">
      <c r="A28" s="18">
        <f>Soutěžící!A26</f>
      </c>
      <c r="B28" s="22" t="str">
        <f>Soutěžící!B26&amp;" "&amp;Soutěžící!C26&amp;" "&amp;Soutěžící!D26</f>
        <v>  </v>
      </c>
      <c r="C28" s="29">
        <f>IF(Soutěžící!E26="","",Soutěžící!E26)</f>
      </c>
      <c r="D28" s="20">
        <f>IF(Soutěžící!H26="","",Soutěžící!H26)</f>
      </c>
      <c r="E28" s="3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9"/>
    </row>
    <row r="29" spans="1:16" ht="24" customHeight="1" thickBot="1" thickTop="1">
      <c r="A29" s="18">
        <f>Soutěžící!A27</f>
      </c>
      <c r="B29" s="22" t="str">
        <f>Soutěžící!B27&amp;" "&amp;Soutěžící!C27&amp;" "&amp;Soutěžící!D27</f>
        <v>  </v>
      </c>
      <c r="C29" s="29">
        <f>IF(Soutěžící!E27="","",Soutěžící!E27)</f>
      </c>
      <c r="D29" s="20">
        <f>IF(Soutěžící!H27="","",Soutěžící!H27)</f>
      </c>
      <c r="E29" s="3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9"/>
    </row>
    <row r="30" spans="1:16" ht="24" customHeight="1" thickBot="1" thickTop="1">
      <c r="A30" s="18">
        <f>Soutěžící!A28</f>
      </c>
      <c r="B30" s="22" t="str">
        <f>Soutěžící!B28&amp;" "&amp;Soutěžící!C28&amp;" "&amp;Soutěžící!D28</f>
        <v>  </v>
      </c>
      <c r="C30" s="29">
        <f>IF(Soutěžící!E28="","",Soutěžící!E28)</f>
      </c>
      <c r="D30" s="20">
        <f>IF(Soutěžící!H28="","",Soutěžící!H28)</f>
      </c>
      <c r="E30" s="3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9"/>
    </row>
    <row r="31" spans="1:16" ht="24" customHeight="1" thickBot="1" thickTop="1">
      <c r="A31" s="18">
        <f>Soutěžící!A29</f>
      </c>
      <c r="B31" s="22" t="str">
        <f>Soutěžící!B29&amp;" "&amp;Soutěžící!C29&amp;" "&amp;Soutěžící!D29</f>
        <v>  </v>
      </c>
      <c r="C31" s="29">
        <f>IF(Soutěžící!E29="","",Soutěžící!E29)</f>
      </c>
      <c r="D31" s="20">
        <f>IF(Soutěžící!H29="","",Soutěžící!H29)</f>
      </c>
      <c r="E31" s="3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9"/>
    </row>
    <row r="32" spans="1:16" ht="24" customHeight="1" thickBot="1" thickTop="1">
      <c r="A32" s="18">
        <f>Soutěžící!A30</f>
      </c>
      <c r="B32" s="22" t="str">
        <f>Soutěžící!B30&amp;" "&amp;Soutěžící!C30&amp;" "&amp;Soutěžící!D30</f>
        <v>  </v>
      </c>
      <c r="C32" s="29">
        <f>IF(Soutěžící!E30="","",Soutěžící!E30)</f>
      </c>
      <c r="D32" s="20">
        <f>IF(Soutěžící!H30="","",Soutěžící!H30)</f>
      </c>
      <c r="E32" s="3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9"/>
    </row>
    <row r="33" spans="1:16" ht="24" customHeight="1" thickBot="1" thickTop="1">
      <c r="A33" s="18">
        <f>Soutěžící!A31</f>
      </c>
      <c r="B33" s="22" t="str">
        <f>Soutěžící!B31&amp;" "&amp;Soutěžící!C31&amp;" "&amp;Soutěžící!D31</f>
        <v>  </v>
      </c>
      <c r="C33" s="29">
        <f>IF(Soutěžící!E31="","",Soutěžící!E31)</f>
      </c>
      <c r="D33" s="20">
        <f>IF(Soutěžící!H31="","",Soutěžící!H31)</f>
      </c>
      <c r="E33" s="30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/>
    </row>
    <row r="34" spans="1:16" ht="24" customHeight="1" thickBot="1" thickTop="1">
      <c r="A34" s="18">
        <f>Soutěžící!A32</f>
      </c>
      <c r="B34" s="22" t="str">
        <f>Soutěžící!B32&amp;" "&amp;Soutěžící!C32&amp;" "&amp;Soutěžící!D32</f>
        <v>  </v>
      </c>
      <c r="C34" s="29">
        <f>IF(Soutěžící!E32="","",Soutěžící!E32)</f>
      </c>
      <c r="D34" s="20">
        <f>IF(Soutěžící!H32="","",Soutěžící!H32)</f>
      </c>
      <c r="E34" s="30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9"/>
    </row>
    <row r="35" spans="1:16" ht="24" customHeight="1" thickBot="1" thickTop="1">
      <c r="A35" s="18">
        <f>Soutěžící!A33</f>
      </c>
      <c r="B35" s="22" t="str">
        <f>Soutěžící!B33&amp;" "&amp;Soutěžící!C33&amp;" "&amp;Soutěžící!D33</f>
        <v>  </v>
      </c>
      <c r="C35" s="29">
        <f>IF(Soutěžící!E33="","",Soutěžící!E33)</f>
      </c>
      <c r="D35" s="20">
        <f>IF(Soutěžící!H33="","",Soutěžící!H33)</f>
      </c>
      <c r="E35" s="3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9"/>
    </row>
    <row r="36" spans="1:16" ht="24" customHeight="1" thickBot="1" thickTop="1">
      <c r="A36" s="18">
        <f>Soutěžící!A34</f>
      </c>
      <c r="B36" s="22" t="str">
        <f>Soutěžící!B34&amp;" "&amp;Soutěžící!C34&amp;" "&amp;Soutěžící!D34</f>
        <v>  </v>
      </c>
      <c r="C36" s="29">
        <f>IF(Soutěžící!E34="","",Soutěžící!E34)</f>
      </c>
      <c r="D36" s="20">
        <f>IF(Soutěžící!H34="","",Soutěžící!H34)</f>
      </c>
      <c r="E36" s="30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9"/>
    </row>
    <row r="37" spans="1:16" ht="24" customHeight="1" thickBot="1" thickTop="1">
      <c r="A37" s="18">
        <f>Soutěžící!A35</f>
      </c>
      <c r="B37" s="22" t="str">
        <f>Soutěžící!B35&amp;" "&amp;Soutěžící!C35&amp;" "&amp;Soutěžící!D35</f>
        <v>  </v>
      </c>
      <c r="C37" s="29">
        <f>IF(Soutěžící!E35="","",Soutěžící!E35)</f>
      </c>
      <c r="D37" s="20">
        <f>IF(Soutěžící!H35="","",Soutěžící!H35)</f>
      </c>
      <c r="E37" s="3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9"/>
    </row>
    <row r="38" spans="1:16" ht="24" customHeight="1" thickBot="1" thickTop="1">
      <c r="A38" s="18">
        <f>Soutěžící!A36</f>
      </c>
      <c r="B38" s="22" t="str">
        <f>Soutěžící!B36&amp;" "&amp;Soutěžící!C36&amp;" "&amp;Soutěžící!D36</f>
        <v>  </v>
      </c>
      <c r="C38" s="29">
        <f>IF(Soutěžící!E36="","",Soutěžící!E36)</f>
      </c>
      <c r="D38" s="20">
        <f>IF(Soutěžící!H36="","",Soutěžící!H36)</f>
      </c>
      <c r="E38" s="3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9"/>
    </row>
    <row r="39" spans="1:16" ht="24" customHeight="1" thickBot="1" thickTop="1">
      <c r="A39" s="18">
        <f>Soutěžící!A37</f>
      </c>
      <c r="B39" s="22" t="str">
        <f>Soutěžící!B37&amp;" "&amp;Soutěžící!C37&amp;" "&amp;Soutěžící!D37</f>
        <v>  </v>
      </c>
      <c r="C39" s="29">
        <f>IF(Soutěžící!E37="","",Soutěžící!E37)</f>
      </c>
      <c r="D39" s="20">
        <f>IF(Soutěžící!H37="","",Soutěžící!H37)</f>
      </c>
      <c r="E39" s="30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9"/>
    </row>
    <row r="40" spans="1:16" ht="24" customHeight="1" thickBot="1" thickTop="1">
      <c r="A40" s="18">
        <f>Soutěžící!A38</f>
      </c>
      <c r="B40" s="22" t="str">
        <f>Soutěžící!B38&amp;" "&amp;Soutěžící!C38&amp;" "&amp;Soutěžící!D38</f>
        <v>  </v>
      </c>
      <c r="C40" s="29">
        <f>IF(Soutěžící!E38="","",Soutěžící!E38)</f>
      </c>
      <c r="D40" s="20">
        <f>IF(Soutěžící!H38="","",Soutěžící!H38)</f>
      </c>
      <c r="E40" s="3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9"/>
    </row>
    <row r="41" spans="1:16" ht="24" customHeight="1" thickBot="1" thickTop="1">
      <c r="A41" s="18">
        <f>Soutěžící!A39</f>
      </c>
      <c r="B41" s="22" t="str">
        <f>Soutěžící!B39&amp;" "&amp;Soutěžící!C39&amp;" "&amp;Soutěžící!D39</f>
        <v>  </v>
      </c>
      <c r="C41" s="29">
        <f>IF(Soutěžící!E39="","",Soutěžící!E39)</f>
      </c>
      <c r="D41" s="20">
        <f>IF(Soutěžící!H39="","",Soutěžící!H39)</f>
      </c>
      <c r="E41" s="30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9"/>
    </row>
    <row r="42" spans="1:16" ht="24" customHeight="1" thickBot="1" thickTop="1">
      <c r="A42" s="18">
        <f>Soutěžící!A40</f>
      </c>
      <c r="B42" s="22" t="str">
        <f>Soutěžící!B40&amp;" "&amp;Soutěžící!C40&amp;" "&amp;Soutěžící!D40</f>
        <v>  </v>
      </c>
      <c r="C42" s="29">
        <f>IF(Soutěžící!E40="","",Soutěžící!E40)</f>
      </c>
      <c r="D42" s="20">
        <f>IF(Soutěžící!H40="","",Soutěžící!H40)</f>
      </c>
      <c r="E42" s="3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9"/>
    </row>
    <row r="43" spans="1:16" ht="24" customHeight="1" thickBot="1" thickTop="1">
      <c r="A43" s="18">
        <f>Soutěžící!A41</f>
      </c>
      <c r="B43" s="22" t="str">
        <f>Soutěžící!B41&amp;" "&amp;Soutěžící!C41&amp;" "&amp;Soutěžící!D41</f>
        <v>  </v>
      </c>
      <c r="C43" s="29">
        <f>IF(Soutěžící!E41="","",Soutěžící!E41)</f>
      </c>
      <c r="D43" s="20">
        <f>IF(Soutěžící!H41="","",Soutěžící!H41)</f>
      </c>
      <c r="E43" s="30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9"/>
    </row>
    <row r="44" spans="1:16" ht="24" customHeight="1" thickBot="1" thickTop="1">
      <c r="A44" s="18">
        <f>Soutěžící!A42</f>
      </c>
      <c r="B44" s="22" t="str">
        <f>Soutěžící!B42&amp;" "&amp;Soutěžící!C42&amp;" "&amp;Soutěžící!D42</f>
        <v>  </v>
      </c>
      <c r="C44" s="29">
        <f>IF(Soutěžící!E42="","",Soutěžící!E42)</f>
      </c>
      <c r="D44" s="20">
        <f>IF(Soutěžící!H42="","",Soutěžící!H42)</f>
      </c>
      <c r="E44" s="30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9"/>
    </row>
    <row r="45" spans="1:16" ht="24" customHeight="1" thickBot="1" thickTop="1">
      <c r="A45" s="18">
        <f>Soutěžící!A43</f>
      </c>
      <c r="B45" s="22" t="str">
        <f>Soutěžící!B43&amp;" "&amp;Soutěžící!C43&amp;" "&amp;Soutěžící!D43</f>
        <v>  </v>
      </c>
      <c r="C45" s="29">
        <f>IF(Soutěžící!E43="","",Soutěžící!E43)</f>
      </c>
      <c r="D45" s="20">
        <f>IF(Soutěžící!H43="","",Soutěžící!H43)</f>
      </c>
      <c r="E45" s="30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9"/>
    </row>
    <row r="46" spans="1:16" ht="24" customHeight="1" thickBot="1" thickTop="1">
      <c r="A46" s="18">
        <f>Soutěžící!A44</f>
      </c>
      <c r="B46" s="22" t="str">
        <f>Soutěžící!B44&amp;" "&amp;Soutěžící!C44&amp;" "&amp;Soutěžící!D44</f>
        <v>  </v>
      </c>
      <c r="C46" s="29">
        <f>IF(Soutěžící!E44="","",Soutěžící!E44)</f>
      </c>
      <c r="D46" s="20">
        <f>IF(Soutěžící!H44="","",Soutěžící!H44)</f>
      </c>
      <c r="E46" s="30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9"/>
    </row>
    <row r="47" spans="1:16" ht="24" customHeight="1" thickBot="1" thickTop="1">
      <c r="A47" s="18">
        <f>Soutěžící!A45</f>
      </c>
      <c r="B47" s="22" t="str">
        <f>Soutěžící!B45&amp;" "&amp;Soutěžící!C45&amp;" "&amp;Soutěžící!D45</f>
        <v>  </v>
      </c>
      <c r="C47" s="29">
        <f>IF(Soutěžící!E45="","",Soutěžící!E45)</f>
      </c>
      <c r="D47" s="20">
        <f>IF(Soutěžící!H45="","",Soutěžící!H45)</f>
      </c>
      <c r="E47" s="3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9"/>
    </row>
    <row r="48" spans="1:16" ht="24" customHeight="1" thickBot="1" thickTop="1">
      <c r="A48" s="18">
        <f>Soutěžící!A46</f>
      </c>
      <c r="B48" s="22" t="str">
        <f>Soutěžící!B46&amp;" "&amp;Soutěžící!C46&amp;" "&amp;Soutěžící!D46</f>
        <v>  </v>
      </c>
      <c r="C48" s="29">
        <f>IF(Soutěžící!E46="","",Soutěžící!E46)</f>
      </c>
      <c r="D48" s="20">
        <f>IF(Soutěžící!H46="","",Soutěžící!H46)</f>
      </c>
      <c r="E48" s="30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9"/>
    </row>
    <row r="49" spans="1:16" ht="24" customHeight="1" thickBot="1" thickTop="1">
      <c r="A49" s="18">
        <f>Soutěžící!A47</f>
      </c>
      <c r="B49" s="22" t="str">
        <f>Soutěžící!B47&amp;" "&amp;Soutěžící!C47&amp;" "&amp;Soutěžící!D47</f>
        <v>  </v>
      </c>
      <c r="C49" s="29">
        <f>IF(Soutěžící!E47="","",Soutěžící!E47)</f>
      </c>
      <c r="D49" s="20">
        <f>IF(Soutěžící!H47="","",Soutěžící!H47)</f>
      </c>
      <c r="E49" s="30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9"/>
    </row>
    <row r="50" spans="1:16" ht="24" customHeight="1" thickBot="1" thickTop="1">
      <c r="A50" s="18">
        <f>Soutěžící!A48</f>
      </c>
      <c r="B50" s="22" t="str">
        <f>Soutěžící!B48&amp;" "&amp;Soutěžící!C48&amp;" "&amp;Soutěžící!D48</f>
        <v>  </v>
      </c>
      <c r="C50" s="29">
        <f>IF(Soutěžící!E48="","",Soutěžící!E48)</f>
      </c>
      <c r="D50" s="20">
        <f>IF(Soutěžící!H48="","",Soutěžící!H48)</f>
      </c>
      <c r="E50" s="30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9"/>
    </row>
    <row r="51" spans="1:16" ht="24" customHeight="1" thickBot="1" thickTop="1">
      <c r="A51" s="18">
        <f>Soutěžící!A49</f>
      </c>
      <c r="B51" s="22" t="str">
        <f>Soutěžící!B49&amp;" "&amp;Soutěžící!C49&amp;" "&amp;Soutěžící!D49</f>
        <v>  </v>
      </c>
      <c r="C51" s="29">
        <f>IF(Soutěžící!E49="","",Soutěžící!E49)</f>
      </c>
      <c r="D51" s="20">
        <f>IF(Soutěžící!H49="","",Soutěžící!H49)</f>
      </c>
      <c r="E51" s="30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9"/>
    </row>
    <row r="52" spans="1:16" ht="24" customHeight="1" thickBot="1" thickTop="1">
      <c r="A52" s="18">
        <f>Soutěžící!A50</f>
      </c>
      <c r="B52" s="22" t="str">
        <f>Soutěžící!B50&amp;" "&amp;Soutěžící!C50&amp;" "&amp;Soutěžící!D50</f>
        <v>  </v>
      </c>
      <c r="C52" s="29">
        <f>IF(Soutěžící!E50="","",Soutěžící!E50)</f>
      </c>
      <c r="D52" s="20">
        <f>IF(Soutěžící!H50="","",Soutěžící!H50)</f>
      </c>
      <c r="E52" s="30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9"/>
    </row>
    <row r="53" spans="1:16" ht="24" customHeight="1" thickBot="1" thickTop="1">
      <c r="A53" s="18">
        <f>Soutěžící!A51</f>
      </c>
      <c r="B53" s="22" t="str">
        <f>Soutěžící!B51&amp;" "&amp;Soutěžící!C51&amp;" "&amp;Soutěžící!D51</f>
        <v>  </v>
      </c>
      <c r="C53" s="29">
        <f>IF(Soutěžící!E51="","",Soutěžící!E51)</f>
      </c>
      <c r="D53" s="20">
        <f>IF(Soutěžící!H51="","",Soutěžící!H51)</f>
      </c>
      <c r="E53" s="3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9"/>
    </row>
    <row r="54" spans="1:16" ht="24" customHeight="1" thickBot="1" thickTop="1">
      <c r="A54" s="18">
        <f>Soutěžící!A52</f>
      </c>
      <c r="B54" s="22" t="str">
        <f>Soutěžící!B52&amp;" "&amp;Soutěžící!C52&amp;" "&amp;Soutěžící!D52</f>
        <v>  </v>
      </c>
      <c r="C54" s="29">
        <f>IF(Soutěžící!E52="","",Soutěžící!E52)</f>
      </c>
      <c r="D54" s="20">
        <f>IF(Soutěžící!H52="","",Soutěžící!H52)</f>
      </c>
      <c r="E54" s="30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9"/>
    </row>
    <row r="55" spans="1:16" ht="24" customHeight="1" thickBot="1" thickTop="1">
      <c r="A55" s="18">
        <f>Soutěžící!A53</f>
      </c>
      <c r="B55" s="22" t="str">
        <f>Soutěžící!B53&amp;" "&amp;Soutěžící!C53&amp;" "&amp;Soutěžící!D53</f>
        <v>  </v>
      </c>
      <c r="C55" s="29">
        <f>IF(Soutěžící!E53="","",Soutěžící!E53)</f>
      </c>
      <c r="D55" s="20">
        <f>IF(Soutěžící!H53="","",Soutěžící!H53)</f>
      </c>
      <c r="E55" s="30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9"/>
    </row>
    <row r="56" spans="1:16" ht="24" customHeight="1" thickBot="1" thickTop="1">
      <c r="A56" s="18">
        <f>Soutěžící!A54</f>
      </c>
      <c r="B56" s="22" t="str">
        <f>Soutěžící!B54&amp;" "&amp;Soutěžící!C54&amp;" "&amp;Soutěžící!D54</f>
        <v>  </v>
      </c>
      <c r="C56" s="29">
        <f>IF(Soutěžící!E54="","",Soutěžící!E54)</f>
      </c>
      <c r="D56" s="20">
        <f>IF(Soutěžící!H54="","",Soutěžící!H54)</f>
      </c>
      <c r="E56" s="3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9"/>
    </row>
    <row r="57" spans="1:16" ht="24" customHeight="1" thickBot="1" thickTop="1">
      <c r="A57" s="18">
        <f>Soutěžící!A55</f>
      </c>
      <c r="B57" s="22" t="str">
        <f>Soutěžící!B55&amp;" "&amp;Soutěžící!C55&amp;" "&amp;Soutěžící!D55</f>
        <v>  </v>
      </c>
      <c r="C57" s="29">
        <f>IF(Soutěžící!E55="","",Soutěžící!E55)</f>
      </c>
      <c r="D57" s="20">
        <f>IF(Soutěžící!H55="","",Soutěžící!H55)</f>
      </c>
      <c r="E57" s="30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9"/>
    </row>
    <row r="58" spans="1:16" ht="24" customHeight="1" thickBot="1" thickTop="1">
      <c r="A58" s="18">
        <f>Soutěžící!A56</f>
      </c>
      <c r="B58" s="22" t="str">
        <f>Soutěžící!B56&amp;" "&amp;Soutěžící!C56&amp;" "&amp;Soutěžící!D56</f>
        <v>  </v>
      </c>
      <c r="C58" s="29">
        <f>IF(Soutěžící!E56="","",Soutěžící!E56)</f>
      </c>
      <c r="D58" s="20">
        <f>IF(Soutěžící!H56="","",Soutěžící!H56)</f>
      </c>
      <c r="E58" s="30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9"/>
    </row>
    <row r="59" spans="1:16" ht="24" customHeight="1" thickBot="1" thickTop="1">
      <c r="A59" s="18">
        <f>Soutěžící!A57</f>
      </c>
      <c r="B59" s="22" t="str">
        <f>Soutěžící!B57&amp;" "&amp;Soutěžící!C57&amp;" "&amp;Soutěžící!D57</f>
        <v>  </v>
      </c>
      <c r="C59" s="29">
        <f>IF(Soutěžící!E57="","",Soutěžící!E57)</f>
      </c>
      <c r="D59" s="20">
        <f>IF(Soutěžící!H57="","",Soutěžící!H57)</f>
      </c>
      <c r="E59" s="30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9"/>
    </row>
    <row r="60" spans="1:16" ht="24" customHeight="1" thickBot="1" thickTop="1">
      <c r="A60" s="18">
        <f>Soutěžící!A58</f>
      </c>
      <c r="B60" s="22" t="str">
        <f>Soutěžící!B58&amp;" "&amp;Soutěžící!C58&amp;" "&amp;Soutěžící!D58</f>
        <v>  </v>
      </c>
      <c r="C60" s="29">
        <f>IF(Soutěžící!E58="","",Soutěžící!E58)</f>
      </c>
      <c r="D60" s="20">
        <f>IF(Soutěžící!H58="","",Soutěžící!H58)</f>
      </c>
      <c r="E60" s="3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9"/>
    </row>
    <row r="61" spans="1:16" ht="24" customHeight="1" thickBot="1" thickTop="1">
      <c r="A61" s="18">
        <f>Soutěžící!A59</f>
      </c>
      <c r="B61" s="22" t="str">
        <f>Soutěžící!B59&amp;" "&amp;Soutěžící!C59&amp;" "&amp;Soutěžící!D59</f>
        <v>  </v>
      </c>
      <c r="C61" s="29">
        <f>IF(Soutěžící!E59="","",Soutěžící!E59)</f>
      </c>
      <c r="D61" s="20">
        <f>IF(Soutěžící!H59="","",Soutěžící!H59)</f>
      </c>
      <c r="E61" s="30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9"/>
    </row>
    <row r="62" spans="1:16" ht="24" customHeight="1" thickBot="1" thickTop="1">
      <c r="A62" s="18">
        <f>Soutěžící!A60</f>
      </c>
      <c r="B62" s="22" t="str">
        <f>Soutěžící!B60&amp;" "&amp;Soutěžící!C60&amp;" "&amp;Soutěžící!D60</f>
        <v>  </v>
      </c>
      <c r="C62" s="29">
        <f>IF(Soutěžící!E60="","",Soutěžící!E60)</f>
      </c>
      <c r="D62" s="20">
        <f>IF(Soutěžící!H60="","",Soutěžící!H60)</f>
      </c>
      <c r="E62" s="30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9"/>
    </row>
    <row r="63" spans="1:16" ht="24" customHeight="1" thickBot="1" thickTop="1">
      <c r="A63" s="18">
        <f>Soutěžící!A61</f>
      </c>
      <c r="B63" s="22" t="str">
        <f>Soutěžící!B61&amp;" "&amp;Soutěžící!C61&amp;" "&amp;Soutěžící!D61</f>
        <v>  </v>
      </c>
      <c r="C63" s="29">
        <f>IF(Soutěžící!E61="","",Soutěžící!E61)</f>
      </c>
      <c r="D63" s="20">
        <f>IF(Soutěžící!H61="","",Soutěžící!H61)</f>
      </c>
      <c r="E63" s="3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9"/>
    </row>
    <row r="64" spans="1:16" ht="24" customHeight="1" thickBot="1" thickTop="1">
      <c r="A64" s="18">
        <f>Soutěžící!A62</f>
      </c>
      <c r="B64" s="22" t="str">
        <f>Soutěžící!B62&amp;" "&amp;Soutěžící!C62&amp;" "&amp;Soutěžící!D62</f>
        <v>  </v>
      </c>
      <c r="C64" s="29">
        <f>IF(Soutěžící!E62="","",Soutěžící!E62)</f>
      </c>
      <c r="D64" s="20">
        <f>IF(Soutěžící!H62="","",Soutěžící!H62)</f>
      </c>
      <c r="E64" s="3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9"/>
    </row>
    <row r="65" spans="1:16" ht="24" customHeight="1" thickBot="1" thickTop="1">
      <c r="A65" s="18">
        <f>Soutěžící!A63</f>
      </c>
      <c r="B65" s="22" t="str">
        <f>Soutěžící!B63&amp;" "&amp;Soutěžící!C63&amp;" "&amp;Soutěžící!D63</f>
        <v>  </v>
      </c>
      <c r="C65" s="29">
        <f>IF(Soutěžící!E63="","",Soutěžící!E63)</f>
      </c>
      <c r="D65" s="20">
        <f>IF(Soutěžící!H63="","",Soutěžící!H63)</f>
      </c>
      <c r="E65" s="30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9"/>
    </row>
    <row r="66" spans="1:16" ht="24" customHeight="1" thickBot="1" thickTop="1">
      <c r="A66" s="18">
        <f>Soutěžící!A64</f>
      </c>
      <c r="B66" s="22" t="str">
        <f>Soutěžící!B64&amp;" "&amp;Soutěžící!C64&amp;" "&amp;Soutěžící!D64</f>
        <v>  </v>
      </c>
      <c r="C66" s="29">
        <f>IF(Soutěžící!E64="","",Soutěžící!E64)</f>
      </c>
      <c r="D66" s="20">
        <f>IF(Soutěžící!H64="","",Soutěžící!H64)</f>
      </c>
      <c r="E66" s="3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9"/>
    </row>
    <row r="67" spans="1:16" ht="24" customHeight="1" thickBot="1" thickTop="1">
      <c r="A67" s="18">
        <f>Soutěžící!A65</f>
      </c>
      <c r="B67" s="22" t="str">
        <f>Soutěžící!B65&amp;" "&amp;Soutěžící!C65&amp;" "&amp;Soutěžící!D65</f>
        <v>  </v>
      </c>
      <c r="C67" s="29">
        <f>IF(Soutěžící!E65="","",Soutěžící!E65)</f>
      </c>
      <c r="D67" s="20">
        <f>IF(Soutěžící!H65="","",Soutěžící!H65)</f>
      </c>
      <c r="E67" s="3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9"/>
    </row>
    <row r="68" spans="1:16" ht="24" customHeight="1" thickBot="1" thickTop="1">
      <c r="A68" s="18">
        <f>Soutěžící!A66</f>
      </c>
      <c r="B68" s="22" t="str">
        <f>Soutěžící!B66&amp;" "&amp;Soutěžící!C66&amp;" "&amp;Soutěžící!D66</f>
        <v>  </v>
      </c>
      <c r="C68" s="29">
        <f>IF(Soutěžící!E66="","",Soutěžící!E66)</f>
      </c>
      <c r="D68" s="20">
        <f>IF(Soutěžící!H66="","",Soutěžící!H66)</f>
      </c>
      <c r="E68" s="3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9"/>
    </row>
    <row r="69" spans="1:16" ht="24" customHeight="1" thickBot="1" thickTop="1">
      <c r="A69" s="18">
        <f>Soutěžící!A67</f>
      </c>
      <c r="B69" s="22" t="str">
        <f>Soutěžící!B67&amp;" "&amp;Soutěžící!C67&amp;" "&amp;Soutěžící!D67</f>
        <v>  </v>
      </c>
      <c r="C69" s="29">
        <f>IF(Soutěžící!E67="","",Soutěžící!E67)</f>
      </c>
      <c r="D69" s="20">
        <f>IF(Soutěžící!H67="","",Soutěžící!H67)</f>
      </c>
      <c r="E69" s="3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9"/>
    </row>
    <row r="70" spans="1:16" ht="24" customHeight="1" thickBot="1" thickTop="1">
      <c r="A70" s="18">
        <f>Soutěžící!A68</f>
      </c>
      <c r="B70" s="22" t="str">
        <f>Soutěžící!B68&amp;" "&amp;Soutěžící!C68&amp;" "&amp;Soutěžící!D68</f>
        <v>  </v>
      </c>
      <c r="C70" s="29">
        <f>IF(Soutěžící!E68="","",Soutěžící!E68)</f>
      </c>
      <c r="D70" s="20">
        <f>IF(Soutěžící!H68="","",Soutěžící!H68)</f>
      </c>
      <c r="E70" s="3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9"/>
    </row>
    <row r="71" spans="1:16" ht="24" customHeight="1" thickBot="1" thickTop="1">
      <c r="A71" s="18">
        <f>Soutěžící!A69</f>
      </c>
      <c r="B71" s="22" t="str">
        <f>Soutěžící!B69&amp;" "&amp;Soutěžící!C69&amp;" "&amp;Soutěžící!D69</f>
        <v>  </v>
      </c>
      <c r="C71" s="29">
        <f>IF(Soutěžící!E69="","",Soutěžící!E69)</f>
      </c>
      <c r="D71" s="20">
        <f>IF(Soutěžící!H69="","",Soutěžící!H69)</f>
      </c>
      <c r="E71" s="30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9"/>
    </row>
    <row r="72" spans="1:16" ht="24" customHeight="1" thickBot="1" thickTop="1">
      <c r="A72" s="18">
        <f>Soutěžící!A70</f>
      </c>
      <c r="B72" s="22" t="str">
        <f>Soutěžící!B70&amp;" "&amp;Soutěžící!C70&amp;" "&amp;Soutěžící!D70</f>
        <v>  </v>
      </c>
      <c r="C72" s="29">
        <f>IF(Soutěžící!E70="","",Soutěžící!E70)</f>
      </c>
      <c r="D72" s="20">
        <f>IF(Soutěžící!H70="","",Soutěžící!H70)</f>
      </c>
      <c r="E72" s="30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9"/>
    </row>
    <row r="73" spans="1:16" ht="24" customHeight="1" thickBot="1" thickTop="1">
      <c r="A73" s="18">
        <f>Soutěžící!A71</f>
      </c>
      <c r="B73" s="22" t="str">
        <f>Soutěžící!B71&amp;" "&amp;Soutěžící!C71&amp;" "&amp;Soutěžící!D71</f>
        <v>  </v>
      </c>
      <c r="C73" s="29">
        <f>IF(Soutěžící!E71="","",Soutěžící!E71)</f>
      </c>
      <c r="D73" s="20">
        <f>IF(Soutěžící!H71="","",Soutěžící!H71)</f>
      </c>
      <c r="E73" s="3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9"/>
    </row>
    <row r="74" spans="1:16" ht="24" customHeight="1" thickBot="1" thickTop="1">
      <c r="A74" s="18">
        <f>Soutěžící!A72</f>
      </c>
      <c r="B74" s="22" t="str">
        <f>Soutěžící!B72&amp;" "&amp;Soutěžící!C72&amp;" "&amp;Soutěžící!D72</f>
        <v>  </v>
      </c>
      <c r="C74" s="29">
        <f>IF(Soutěžící!E72="","",Soutěžící!E72)</f>
      </c>
      <c r="D74" s="20">
        <f>IF(Soutěžící!H72="","",Soutěžící!H72)</f>
      </c>
      <c r="E74" s="30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9"/>
    </row>
    <row r="75" spans="1:16" ht="24" customHeight="1" thickBot="1" thickTop="1">
      <c r="A75" s="18">
        <f>Soutěžící!A73</f>
      </c>
      <c r="B75" s="22" t="str">
        <f>Soutěžící!B73&amp;" "&amp;Soutěžící!C73&amp;" "&amp;Soutěžící!D73</f>
        <v>  </v>
      </c>
      <c r="C75" s="29">
        <f>IF(Soutěžící!E73="","",Soutěžící!E73)</f>
      </c>
      <c r="D75" s="20">
        <f>IF(Soutěžící!H73="","",Soutěžící!H73)</f>
      </c>
      <c r="E75" s="30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9"/>
    </row>
    <row r="76" spans="1:16" ht="24" customHeight="1" thickBot="1" thickTop="1">
      <c r="A76" s="18">
        <f>Soutěžící!A74</f>
      </c>
      <c r="B76" s="22" t="str">
        <f>Soutěžící!B74&amp;" "&amp;Soutěžící!C74&amp;" "&amp;Soutěžící!D74</f>
        <v>  </v>
      </c>
      <c r="C76" s="29">
        <f>IF(Soutěžící!E74="","",Soutěžící!E74)</f>
      </c>
      <c r="D76" s="20">
        <f>IF(Soutěžící!H74="","",Soutěžící!H74)</f>
      </c>
      <c r="E76" s="30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9"/>
    </row>
    <row r="77" spans="1:16" ht="24" customHeight="1" thickBot="1" thickTop="1">
      <c r="A77" s="18">
        <f>Soutěžící!A75</f>
      </c>
      <c r="B77" s="22" t="str">
        <f>Soutěžící!B75&amp;" "&amp;Soutěžící!C75&amp;" "&amp;Soutěžící!D75</f>
        <v>  </v>
      </c>
      <c r="C77" s="29">
        <f>IF(Soutěžící!E75="","",Soutěžící!E75)</f>
      </c>
      <c r="D77" s="20">
        <f>IF(Soutěžící!H75="","",Soutěžící!H75)</f>
      </c>
      <c r="E77" s="30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9"/>
    </row>
    <row r="78" spans="1:16" ht="24" customHeight="1" thickBot="1" thickTop="1">
      <c r="A78" s="18">
        <f>Soutěžící!A76</f>
      </c>
      <c r="B78" s="22" t="str">
        <f>Soutěžící!B76&amp;" "&amp;Soutěžící!C76&amp;" "&amp;Soutěžící!D76</f>
        <v>  </v>
      </c>
      <c r="C78" s="29">
        <f>IF(Soutěžící!E76="","",Soutěžící!E76)</f>
      </c>
      <c r="D78" s="20">
        <f>IF(Soutěžící!H76="","",Soutěžící!H76)</f>
      </c>
      <c r="E78" s="30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9"/>
    </row>
    <row r="79" spans="1:16" ht="24" customHeight="1" thickBot="1" thickTop="1">
      <c r="A79" s="18">
        <f>Soutěžící!A77</f>
      </c>
      <c r="B79" s="22" t="str">
        <f>Soutěžící!B77&amp;" "&amp;Soutěžící!C77&amp;" "&amp;Soutěžící!D77</f>
        <v>  </v>
      </c>
      <c r="C79" s="29">
        <f>IF(Soutěžící!E77="","",Soutěžící!E77)</f>
      </c>
      <c r="D79" s="20">
        <f>IF(Soutěžící!H77="","",Soutěžící!H77)</f>
      </c>
      <c r="E79" s="30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9"/>
    </row>
    <row r="80" spans="1:16" ht="24" customHeight="1" thickBot="1" thickTop="1">
      <c r="A80" s="18">
        <f>Soutěžící!A78</f>
      </c>
      <c r="B80" s="22" t="str">
        <f>Soutěžící!B78&amp;" "&amp;Soutěžící!C78&amp;" "&amp;Soutěžící!D78</f>
        <v>  </v>
      </c>
      <c r="C80" s="29">
        <f>IF(Soutěžící!E78="","",Soutěžící!E78)</f>
      </c>
      <c r="D80" s="20">
        <f>IF(Soutěžící!H78="","",Soutěžící!H78)</f>
      </c>
      <c r="E80" s="30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9"/>
    </row>
    <row r="81" spans="1:16" ht="24" customHeight="1" thickBot="1" thickTop="1">
      <c r="A81" s="18">
        <f>Soutěžící!A79</f>
      </c>
      <c r="B81" s="22" t="str">
        <f>Soutěžící!B79&amp;" "&amp;Soutěžící!C79&amp;" "&amp;Soutěžící!D79</f>
        <v>  </v>
      </c>
      <c r="C81" s="29">
        <f>IF(Soutěžící!E79="","",Soutěžící!E79)</f>
      </c>
      <c r="D81" s="20">
        <f>IF(Soutěžící!H79="","",Soutěžící!H79)</f>
      </c>
      <c r="E81" s="30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9"/>
    </row>
    <row r="82" spans="1:16" ht="24" customHeight="1" thickBot="1" thickTop="1">
      <c r="A82" s="18">
        <f>Soutěžící!A80</f>
      </c>
      <c r="B82" s="22" t="str">
        <f>Soutěžící!B80&amp;" "&amp;Soutěžící!C80&amp;" "&amp;Soutěžící!D80</f>
        <v>  </v>
      </c>
      <c r="C82" s="29">
        <f>IF(Soutěžící!E80="","",Soutěžící!E80)</f>
      </c>
      <c r="D82" s="20">
        <f>IF(Soutěžící!H80="","",Soutěžící!H80)</f>
      </c>
      <c r="E82" s="3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9"/>
    </row>
    <row r="83" spans="1:16" ht="24" customHeight="1" thickBot="1" thickTop="1">
      <c r="A83" s="18">
        <f>Soutěžící!A81</f>
      </c>
      <c r="B83" s="22" t="str">
        <f>Soutěžící!B81&amp;" "&amp;Soutěžící!C81&amp;" "&amp;Soutěžící!D81</f>
        <v>  </v>
      </c>
      <c r="C83" s="29">
        <f>IF(Soutěžící!E81="","",Soutěžící!E81)</f>
      </c>
      <c r="D83" s="20">
        <f>IF(Soutěžící!H81="","",Soutěžící!H81)</f>
      </c>
      <c r="E83" s="30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9"/>
    </row>
    <row r="84" spans="1:16" ht="24" customHeight="1" thickBot="1" thickTop="1">
      <c r="A84" s="18">
        <f>Soutěžící!A82</f>
      </c>
      <c r="B84" s="22" t="str">
        <f>Soutěžící!B82&amp;" "&amp;Soutěžící!C82&amp;" "&amp;Soutěžící!D82</f>
        <v>  </v>
      </c>
      <c r="C84" s="29">
        <f>IF(Soutěžící!E82="","",Soutěžící!E82)</f>
      </c>
      <c r="D84" s="20">
        <f>IF(Soutěžící!H82="","",Soutěžící!H82)</f>
      </c>
      <c r="E84" s="30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19"/>
    </row>
    <row r="85" spans="1:16" ht="24" customHeight="1" thickBot="1" thickTop="1">
      <c r="A85" s="18">
        <f>Soutěžící!A83</f>
      </c>
      <c r="B85" s="22" t="str">
        <f>Soutěžící!B83&amp;" "&amp;Soutěžící!C83&amp;" "&amp;Soutěžící!D83</f>
        <v>  </v>
      </c>
      <c r="C85" s="29">
        <f>IF(Soutěžící!E83="","",Soutěžící!E83)</f>
      </c>
      <c r="D85" s="20">
        <f>IF(Soutěžící!H83="","",Soutěžící!H83)</f>
      </c>
      <c r="E85" s="30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9"/>
    </row>
    <row r="86" spans="1:16" ht="24" customHeight="1" thickBot="1" thickTop="1">
      <c r="A86" s="18">
        <f>Soutěžící!A84</f>
      </c>
      <c r="B86" s="22" t="str">
        <f>Soutěžící!B84&amp;" "&amp;Soutěžící!C84&amp;" "&amp;Soutěžící!D84</f>
        <v>  </v>
      </c>
      <c r="C86" s="29">
        <f>IF(Soutěžící!E84="","",Soutěžící!E84)</f>
      </c>
      <c r="D86" s="20">
        <f>IF(Soutěžící!H84="","",Soutěžící!H84)</f>
      </c>
      <c r="E86" s="30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9"/>
    </row>
    <row r="87" spans="1:16" ht="24" customHeight="1" thickBot="1" thickTop="1">
      <c r="A87" s="18">
        <f>Soutěžící!A85</f>
      </c>
      <c r="B87" s="22" t="str">
        <f>Soutěžící!B85&amp;" "&amp;Soutěžící!C85&amp;" "&amp;Soutěžící!D85</f>
        <v>  </v>
      </c>
      <c r="C87" s="29">
        <f>IF(Soutěžící!E85="","",Soutěžící!E85)</f>
      </c>
      <c r="D87" s="20">
        <f>IF(Soutěžící!H85="","",Soutěžící!H85)</f>
      </c>
      <c r="E87" s="30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9"/>
    </row>
    <row r="88" spans="1:16" ht="24" customHeight="1" thickBot="1" thickTop="1">
      <c r="A88" s="18">
        <f>Soutěžící!A86</f>
      </c>
      <c r="B88" s="22" t="str">
        <f>Soutěžící!B86&amp;" "&amp;Soutěžící!C86&amp;" "&amp;Soutěžící!D86</f>
        <v>  </v>
      </c>
      <c r="C88" s="29">
        <f>IF(Soutěžící!E86="","",Soutěžící!E86)</f>
      </c>
      <c r="D88" s="20">
        <f>IF(Soutěžící!H86="","",Soutěžící!H86)</f>
      </c>
      <c r="E88" s="3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9"/>
    </row>
    <row r="89" spans="1:16" ht="24" customHeight="1" thickBot="1" thickTop="1">
      <c r="A89" s="18">
        <f>Soutěžící!A87</f>
      </c>
      <c r="B89" s="22" t="str">
        <f>Soutěžící!B87&amp;" "&amp;Soutěžící!C87&amp;" "&amp;Soutěžící!D87</f>
        <v>  </v>
      </c>
      <c r="C89" s="29">
        <f>IF(Soutěžící!E87="","",Soutěžící!E87)</f>
      </c>
      <c r="D89" s="20">
        <f>IF(Soutěžící!H87="","",Soutěžící!H87)</f>
      </c>
      <c r="E89" s="30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9"/>
    </row>
    <row r="90" spans="1:16" ht="24" customHeight="1" thickBot="1" thickTop="1">
      <c r="A90" s="18">
        <f>Soutěžící!A88</f>
      </c>
      <c r="B90" s="22" t="str">
        <f>Soutěžící!B88&amp;" "&amp;Soutěžící!C88&amp;" "&amp;Soutěžící!D88</f>
        <v>  </v>
      </c>
      <c r="C90" s="29">
        <f>IF(Soutěžící!E88="","",Soutěžící!E88)</f>
      </c>
      <c r="D90" s="20">
        <f>IF(Soutěžící!H88="","",Soutěžící!H88)</f>
      </c>
      <c r="E90" s="30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19"/>
    </row>
    <row r="91" spans="1:16" ht="24" customHeight="1" thickBot="1" thickTop="1">
      <c r="A91" s="18">
        <f>Soutěžící!A89</f>
      </c>
      <c r="B91" s="22" t="str">
        <f>Soutěžící!B89&amp;" "&amp;Soutěžící!C89&amp;" "&amp;Soutěžící!D89</f>
        <v>  </v>
      </c>
      <c r="C91" s="29">
        <f>IF(Soutěžící!E89="","",Soutěžící!E89)</f>
      </c>
      <c r="D91" s="20">
        <f>IF(Soutěžící!H89="","",Soutěžící!H89)</f>
      </c>
      <c r="E91" s="30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19"/>
    </row>
    <row r="92" spans="1:16" ht="24" customHeight="1" thickBot="1" thickTop="1">
      <c r="A92" s="18">
        <f>Soutěžící!A90</f>
      </c>
      <c r="B92" s="22" t="str">
        <f>Soutěžící!B90&amp;" "&amp;Soutěžící!C90&amp;" "&amp;Soutěžící!D90</f>
        <v>  </v>
      </c>
      <c r="C92" s="29">
        <f>IF(Soutěžící!E90="","",Soutěžící!E90)</f>
      </c>
      <c r="D92" s="20">
        <f>IF(Soutěžící!H90="","",Soutěžící!H90)</f>
      </c>
      <c r="E92" s="30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19"/>
    </row>
    <row r="93" spans="1:16" ht="24" customHeight="1" thickBot="1" thickTop="1">
      <c r="A93" s="18">
        <f>Soutěžící!A91</f>
      </c>
      <c r="B93" s="22" t="str">
        <f>Soutěžící!B91&amp;" "&amp;Soutěžící!C91&amp;" "&amp;Soutěžící!D91</f>
        <v>  </v>
      </c>
      <c r="C93" s="29">
        <f>IF(Soutěžící!E91="","",Soutěžící!E91)</f>
      </c>
      <c r="D93" s="20">
        <f>IF(Soutěžící!H91="","",Soutěžící!H91)</f>
      </c>
      <c r="E93" s="30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19"/>
    </row>
    <row r="94" spans="1:16" ht="24" customHeight="1" thickBot="1" thickTop="1">
      <c r="A94" s="18">
        <f>Soutěžící!A92</f>
      </c>
      <c r="B94" s="22" t="str">
        <f>Soutěžící!B92&amp;" "&amp;Soutěžící!C92&amp;" "&amp;Soutěžící!D92</f>
        <v>  </v>
      </c>
      <c r="C94" s="29">
        <f>IF(Soutěžící!E92="","",Soutěžící!E92)</f>
      </c>
      <c r="D94" s="20">
        <f>IF(Soutěžící!H92="","",Soutěžící!H92)</f>
      </c>
      <c r="E94" s="30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19"/>
    </row>
    <row r="95" spans="1:16" ht="24" customHeight="1" thickBot="1" thickTop="1">
      <c r="A95" s="18">
        <f>Soutěžící!A93</f>
      </c>
      <c r="B95" s="22" t="str">
        <f>Soutěžící!B93&amp;" "&amp;Soutěžící!C93&amp;" "&amp;Soutěžící!D93</f>
        <v>  </v>
      </c>
      <c r="C95" s="29">
        <f>IF(Soutěžící!E93="","",Soutěžící!E93)</f>
      </c>
      <c r="D95" s="20">
        <f>IF(Soutěžící!H93="","",Soutěžící!H93)</f>
      </c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19"/>
    </row>
    <row r="96" spans="1:16" ht="24" customHeight="1" thickBot="1" thickTop="1">
      <c r="A96" s="18">
        <f>Soutěžící!A94</f>
      </c>
      <c r="B96" s="22" t="str">
        <f>Soutěžící!B94&amp;" "&amp;Soutěžící!C94&amp;" "&amp;Soutěžící!D94</f>
        <v>  </v>
      </c>
      <c r="C96" s="29">
        <f>IF(Soutěžící!E94="","",Soutěžící!E94)</f>
      </c>
      <c r="D96" s="20">
        <f>IF(Soutěžící!H94="","",Soutěžící!H94)</f>
      </c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19"/>
    </row>
    <row r="97" spans="1:16" ht="24" customHeight="1" thickBot="1" thickTop="1">
      <c r="A97" s="18">
        <f>Soutěžící!A95</f>
      </c>
      <c r="B97" s="22" t="str">
        <f>Soutěžící!B95&amp;" "&amp;Soutěžící!C95&amp;" "&amp;Soutěžící!D95</f>
        <v>  </v>
      </c>
      <c r="C97" s="29">
        <f>IF(Soutěžící!E95="","",Soutěžící!E95)</f>
      </c>
      <c r="D97" s="20">
        <f>IF(Soutěžící!H95="","",Soutěžící!H95)</f>
      </c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9"/>
    </row>
    <row r="98" spans="1:16" ht="24" customHeight="1" thickBot="1" thickTop="1">
      <c r="A98" s="18">
        <f>Soutěžící!A96</f>
      </c>
      <c r="B98" s="22" t="str">
        <f>Soutěžící!B96&amp;" "&amp;Soutěžící!C96&amp;" "&amp;Soutěžící!D96</f>
        <v>  </v>
      </c>
      <c r="C98" s="29">
        <f>IF(Soutěžící!E96="","",Soutěžící!E96)</f>
      </c>
      <c r="D98" s="20">
        <f>IF(Soutěžící!H96="","",Soutěžící!H96)</f>
      </c>
      <c r="E98" s="30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19"/>
    </row>
    <row r="99" spans="1:16" ht="24" customHeight="1" thickBot="1" thickTop="1">
      <c r="A99" s="18">
        <f>Soutěžící!A97</f>
      </c>
      <c r="B99" s="22" t="str">
        <f>Soutěžící!B97&amp;" "&amp;Soutěžící!C97&amp;" "&amp;Soutěžící!D97</f>
        <v>  </v>
      </c>
      <c r="C99" s="29">
        <f>IF(Soutěžící!E97="","",Soutěžící!E97)</f>
      </c>
      <c r="D99" s="20">
        <f>IF(Soutěžící!H97="","",Soutěžící!H97)</f>
      </c>
      <c r="E99" s="30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19"/>
    </row>
    <row r="100" spans="1:16" ht="24" customHeight="1" thickBot="1" thickTop="1">
      <c r="A100" s="18">
        <f>Soutěžící!A98</f>
      </c>
      <c r="B100" s="22" t="str">
        <f>Soutěžící!B98&amp;" "&amp;Soutěžící!C98&amp;" "&amp;Soutěžící!D98</f>
        <v>  </v>
      </c>
      <c r="C100" s="29">
        <f>IF(Soutěžící!E98="","",Soutěžící!E98)</f>
      </c>
      <c r="D100" s="20">
        <f>IF(Soutěžící!H98="","",Soutěžící!H98)</f>
      </c>
      <c r="E100" s="32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</row>
    <row r="101" ht="13.5" thickTop="1"/>
  </sheetData>
  <sheetProtection sheet="1" objects="1" scenarios="1"/>
  <printOptions/>
  <pageMargins left="0.39" right="0.4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I10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0" sqref="F20"/>
    </sheetView>
  </sheetViews>
  <sheetFormatPr defaultColWidth="9.00390625" defaultRowHeight="12.75"/>
  <cols>
    <col min="2" max="2" width="28.00390625" style="0" customWidth="1"/>
    <col min="9" max="9" width="12.875" style="0" customWidth="1"/>
  </cols>
  <sheetData>
    <row r="1" spans="1:4" ht="20.25">
      <c r="A1" s="34" t="s">
        <v>9</v>
      </c>
      <c r="B1" s="34"/>
      <c r="C1" s="10"/>
      <c r="D1" s="10"/>
    </row>
    <row r="2" spans="1:4" ht="12.75">
      <c r="A2" s="2" t="s">
        <v>1</v>
      </c>
      <c r="B2" s="3" t="str">
        <f>Soutěžící!$C$2</f>
        <v>Luk - děti</v>
      </c>
      <c r="C2" s="3"/>
      <c r="D2" s="3"/>
    </row>
    <row r="3" spans="1:4" ht="13.5" thickBot="1">
      <c r="A3" s="2" t="s">
        <v>10</v>
      </c>
      <c r="B3" s="11">
        <v>2</v>
      </c>
      <c r="C3" s="11"/>
      <c r="D3" s="11"/>
    </row>
    <row r="4" spans="1:9" ht="13.5" thickTop="1">
      <c r="A4" s="12"/>
      <c r="B4" s="13"/>
      <c r="C4" s="14"/>
      <c r="D4" s="15"/>
      <c r="E4" s="12"/>
      <c r="F4" s="35"/>
      <c r="G4" s="35"/>
      <c r="H4" s="35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6" t="s">
        <v>36</v>
      </c>
      <c r="F5" s="37" t="s">
        <v>37</v>
      </c>
      <c r="G5" s="37" t="s">
        <v>16</v>
      </c>
      <c r="H5" s="37" t="s">
        <v>14</v>
      </c>
      <c r="I5" s="28" t="s">
        <v>17</v>
      </c>
    </row>
    <row r="6" spans="1:9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IF(Soutěžící!H4="","",Soutěžící!H4)</f>
        <v>24</v>
      </c>
      <c r="E6" s="21">
        <v>0</v>
      </c>
      <c r="F6" s="21">
        <v>0</v>
      </c>
      <c r="G6" s="22">
        <f>IF(COUNT(E6:F6)=0,"",SUM(E6:F6))</f>
        <v>0</v>
      </c>
      <c r="H6" s="22">
        <f>IF(COUNT(E6:F6)=0,"",G6*$B$3)</f>
        <v>0</v>
      </c>
      <c r="I6" s="38">
        <f>IF(COUNT(H6)=0,"",RANK(H6,H$6:H$100))</f>
        <v>10</v>
      </c>
    </row>
    <row r="7" spans="1:9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IF(Soutěžící!H5="","",Soutěžící!H5)</f>
        <v>15</v>
      </c>
      <c r="E7" s="23">
        <v>0</v>
      </c>
      <c r="F7" s="23">
        <v>0</v>
      </c>
      <c r="G7" s="24">
        <f aca="true" t="shared" si="0" ref="G7:G70">IF(COUNT(E7:F7)=0,"",SUM(E7:F7))</f>
        <v>0</v>
      </c>
      <c r="H7" s="24">
        <f aca="true" t="shared" si="1" ref="H7:H70">IF(COUNT(E7:F7)=0,"",G7*$B$3)</f>
        <v>0</v>
      </c>
      <c r="I7" s="19">
        <f aca="true" t="shared" si="2" ref="I7:I70">IF(COUNT(H7)=0,"",RANK(H7,H$6:H$100))</f>
        <v>10</v>
      </c>
    </row>
    <row r="8" spans="1:9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IF(Soutěžící!H6="","",Soutěžící!H6)</f>
      </c>
      <c r="E8" s="23">
        <v>11</v>
      </c>
      <c r="F8" s="23">
        <v>8</v>
      </c>
      <c r="G8" s="24">
        <f t="shared" si="0"/>
        <v>19</v>
      </c>
      <c r="H8" s="24">
        <f t="shared" si="1"/>
        <v>38</v>
      </c>
      <c r="I8" s="19">
        <f t="shared" si="2"/>
        <v>3</v>
      </c>
    </row>
    <row r="9" spans="1:9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IF(Soutěžící!H7="","",Soutěžící!H7)</f>
        <v>20</v>
      </c>
      <c r="E9" s="23">
        <v>3</v>
      </c>
      <c r="F9" s="23">
        <v>3</v>
      </c>
      <c r="G9" s="24">
        <f t="shared" si="0"/>
        <v>6</v>
      </c>
      <c r="H9" s="24">
        <f t="shared" si="1"/>
        <v>12</v>
      </c>
      <c r="I9" s="19">
        <f t="shared" si="2"/>
        <v>7</v>
      </c>
    </row>
    <row r="10" spans="1:9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IF(Soutěžící!H8="","",Soutěžící!H8)</f>
        <v>34</v>
      </c>
      <c r="E10" s="23">
        <v>0</v>
      </c>
      <c r="F10" s="23">
        <v>0</v>
      </c>
      <c r="G10" s="24">
        <f t="shared" si="0"/>
        <v>0</v>
      </c>
      <c r="H10" s="24">
        <f t="shared" si="1"/>
        <v>0</v>
      </c>
      <c r="I10" s="19">
        <f t="shared" si="2"/>
        <v>10</v>
      </c>
    </row>
    <row r="11" spans="1:9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IF(Soutěžící!H9="","",Soutěžící!H9)</f>
        <v>15</v>
      </c>
      <c r="E11" s="23">
        <v>3</v>
      </c>
      <c r="F11" s="23">
        <v>0</v>
      </c>
      <c r="G11" s="24">
        <f t="shared" si="0"/>
        <v>3</v>
      </c>
      <c r="H11" s="24">
        <f t="shared" si="1"/>
        <v>6</v>
      </c>
      <c r="I11" s="19">
        <f t="shared" si="2"/>
        <v>8</v>
      </c>
    </row>
    <row r="12" spans="1:9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IF(Soutěžící!H10="","",Soutěžící!H10)</f>
      </c>
      <c r="E12" s="23">
        <v>10</v>
      </c>
      <c r="F12" s="23">
        <v>6</v>
      </c>
      <c r="G12" s="24">
        <f t="shared" si="0"/>
        <v>16</v>
      </c>
      <c r="H12" s="24">
        <f t="shared" si="1"/>
        <v>32</v>
      </c>
      <c r="I12" s="19">
        <f t="shared" si="2"/>
        <v>4</v>
      </c>
    </row>
    <row r="13" spans="1:9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IF(Soutěžící!H11="","",Soutěžící!H11)</f>
        <v>25</v>
      </c>
      <c r="E13" s="23">
        <v>12</v>
      </c>
      <c r="F13" s="23">
        <v>8</v>
      </c>
      <c r="G13" s="24">
        <f t="shared" si="0"/>
        <v>20</v>
      </c>
      <c r="H13" s="24">
        <f t="shared" si="1"/>
        <v>40</v>
      </c>
      <c r="I13" s="19">
        <f t="shared" si="2"/>
        <v>2</v>
      </c>
    </row>
    <row r="14" spans="1:9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IF(Soutěžící!H12="","",Soutěžící!H12)</f>
        <v>24</v>
      </c>
      <c r="E14" s="23">
        <v>17</v>
      </c>
      <c r="F14" s="23">
        <v>10</v>
      </c>
      <c r="G14" s="24">
        <f t="shared" si="0"/>
        <v>27</v>
      </c>
      <c r="H14" s="24">
        <f t="shared" si="1"/>
        <v>54</v>
      </c>
      <c r="I14" s="19">
        <f t="shared" si="2"/>
        <v>1</v>
      </c>
    </row>
    <row r="15" spans="1:9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IF(Soutěžící!H13="","",Soutěžící!H13)</f>
        <v>10</v>
      </c>
      <c r="E15" s="23">
        <v>10</v>
      </c>
      <c r="F15" s="23">
        <v>0</v>
      </c>
      <c r="G15" s="24">
        <f t="shared" si="0"/>
        <v>10</v>
      </c>
      <c r="H15" s="24">
        <f t="shared" si="1"/>
        <v>20</v>
      </c>
      <c r="I15" s="19">
        <f t="shared" si="2"/>
        <v>6</v>
      </c>
    </row>
    <row r="16" spans="1:9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IF(Soutěžící!H14="","",Soutěžící!H14)</f>
      </c>
      <c r="E16" s="23">
        <v>0</v>
      </c>
      <c r="F16" s="23">
        <v>0</v>
      </c>
      <c r="G16" s="24">
        <f t="shared" si="0"/>
        <v>0</v>
      </c>
      <c r="H16" s="24">
        <f t="shared" si="1"/>
        <v>0</v>
      </c>
      <c r="I16" s="19">
        <f t="shared" si="2"/>
        <v>10</v>
      </c>
    </row>
    <row r="17" spans="1:9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IF(Soutěžící!H15="","",Soutěžící!H15)</f>
      </c>
      <c r="E17" s="23">
        <v>7</v>
      </c>
      <c r="F17" s="23">
        <v>5</v>
      </c>
      <c r="G17" s="24">
        <f t="shared" si="0"/>
        <v>12</v>
      </c>
      <c r="H17" s="24">
        <f t="shared" si="1"/>
        <v>24</v>
      </c>
      <c r="I17" s="19">
        <f t="shared" si="2"/>
        <v>5</v>
      </c>
    </row>
    <row r="18" spans="1:9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IF(Soutěžící!H16="","",Soutěžící!H16)</f>
        <v>19</v>
      </c>
      <c r="E18" s="23">
        <v>2</v>
      </c>
      <c r="F18" s="23">
        <v>0</v>
      </c>
      <c r="G18" s="24">
        <f t="shared" si="0"/>
        <v>2</v>
      </c>
      <c r="H18" s="24">
        <f t="shared" si="1"/>
        <v>4</v>
      </c>
      <c r="I18" s="19">
        <f t="shared" si="2"/>
        <v>9</v>
      </c>
    </row>
    <row r="19" spans="1:9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IF(Soutěžící!H17="","",Soutěžící!H17)</f>
      </c>
      <c r="E19" s="23"/>
      <c r="F19" s="23"/>
      <c r="G19" s="24">
        <f t="shared" si="0"/>
      </c>
      <c r="H19" s="24">
        <f t="shared" si="1"/>
      </c>
      <c r="I19" s="19">
        <f t="shared" si="2"/>
      </c>
    </row>
    <row r="20" spans="1:9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IF(Soutěžící!H18="","",Soutěžící!H18)</f>
      </c>
      <c r="E20" s="23"/>
      <c r="F20" s="23"/>
      <c r="G20" s="24">
        <f t="shared" si="0"/>
      </c>
      <c r="H20" s="24">
        <f t="shared" si="1"/>
      </c>
      <c r="I20" s="19">
        <f t="shared" si="2"/>
      </c>
    </row>
    <row r="21" spans="1:9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IF(Soutěžící!H19="","",Soutěžící!H19)</f>
      </c>
      <c r="E21" s="23"/>
      <c r="F21" s="23"/>
      <c r="G21" s="24">
        <f t="shared" si="0"/>
      </c>
      <c r="H21" s="24">
        <f t="shared" si="1"/>
      </c>
      <c r="I21" s="19">
        <f t="shared" si="2"/>
      </c>
    </row>
    <row r="22" spans="1:9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IF(Soutěžící!H20="","",Soutěžící!H20)</f>
      </c>
      <c r="E22" s="23"/>
      <c r="F22" s="23"/>
      <c r="G22" s="24">
        <f t="shared" si="0"/>
      </c>
      <c r="H22" s="24">
        <f t="shared" si="1"/>
      </c>
      <c r="I22" s="19">
        <f t="shared" si="2"/>
      </c>
    </row>
    <row r="23" spans="1:9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IF(Soutěžící!H21="","",Soutěžící!H21)</f>
      </c>
      <c r="E23" s="23"/>
      <c r="F23" s="23"/>
      <c r="G23" s="24">
        <f t="shared" si="0"/>
      </c>
      <c r="H23" s="24">
        <f t="shared" si="1"/>
      </c>
      <c r="I23" s="19">
        <f t="shared" si="2"/>
      </c>
    </row>
    <row r="24" spans="1:9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IF(Soutěžící!H22="","",Soutěžící!H22)</f>
      </c>
      <c r="E24" s="23"/>
      <c r="F24" s="23"/>
      <c r="G24" s="24">
        <f t="shared" si="0"/>
      </c>
      <c r="H24" s="24">
        <f t="shared" si="1"/>
      </c>
      <c r="I24" s="19">
        <f t="shared" si="2"/>
      </c>
    </row>
    <row r="25" spans="1:9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IF(Soutěžící!H23="","",Soutěžící!H23)</f>
      </c>
      <c r="E25" s="23"/>
      <c r="F25" s="23"/>
      <c r="G25" s="24">
        <f t="shared" si="0"/>
      </c>
      <c r="H25" s="24">
        <f t="shared" si="1"/>
      </c>
      <c r="I25" s="19">
        <f t="shared" si="2"/>
      </c>
    </row>
    <row r="26" spans="1:9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IF(Soutěžící!H24="","",Soutěžící!H24)</f>
      </c>
      <c r="E26" s="23"/>
      <c r="F26" s="23"/>
      <c r="G26" s="24">
        <f t="shared" si="0"/>
      </c>
      <c r="H26" s="24">
        <f t="shared" si="1"/>
      </c>
      <c r="I26" s="19">
        <f t="shared" si="2"/>
      </c>
    </row>
    <row r="27" spans="1:9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IF(Soutěžící!H25="","",Soutěžící!H25)</f>
      </c>
      <c r="E27" s="23"/>
      <c r="F27" s="23"/>
      <c r="G27" s="24">
        <f t="shared" si="0"/>
      </c>
      <c r="H27" s="24">
        <f t="shared" si="1"/>
      </c>
      <c r="I27" s="19">
        <f t="shared" si="2"/>
      </c>
    </row>
    <row r="28" spans="1:9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IF(Soutěžící!H26="","",Soutěžící!H26)</f>
      </c>
      <c r="E28" s="23"/>
      <c r="F28" s="23"/>
      <c r="G28" s="24">
        <f t="shared" si="0"/>
      </c>
      <c r="H28" s="24">
        <f t="shared" si="1"/>
      </c>
      <c r="I28" s="19">
        <f t="shared" si="2"/>
      </c>
    </row>
    <row r="29" spans="1:9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IF(Soutěžící!H27="","",Soutěžící!H27)</f>
      </c>
      <c r="E29" s="23"/>
      <c r="F29" s="23"/>
      <c r="G29" s="24">
        <f t="shared" si="0"/>
      </c>
      <c r="H29" s="24">
        <f t="shared" si="1"/>
      </c>
      <c r="I29" s="19">
        <f t="shared" si="2"/>
      </c>
    </row>
    <row r="30" spans="1:9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IF(Soutěžící!H28="","",Soutěžící!H28)</f>
      </c>
      <c r="E30" s="23"/>
      <c r="F30" s="23"/>
      <c r="G30" s="24">
        <f t="shared" si="0"/>
      </c>
      <c r="H30" s="24">
        <f t="shared" si="1"/>
      </c>
      <c r="I30" s="19">
        <f t="shared" si="2"/>
      </c>
    </row>
    <row r="31" spans="1:9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IF(Soutěžící!H29="","",Soutěžící!H29)</f>
      </c>
      <c r="E31" s="23"/>
      <c r="F31" s="23"/>
      <c r="G31" s="24">
        <f t="shared" si="0"/>
      </c>
      <c r="H31" s="24">
        <f t="shared" si="1"/>
      </c>
      <c r="I31" s="19">
        <f t="shared" si="2"/>
      </c>
    </row>
    <row r="32" spans="1:9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IF(Soutěžící!H30="","",Soutěžící!H30)</f>
      </c>
      <c r="E32" s="23"/>
      <c r="F32" s="23"/>
      <c r="G32" s="24">
        <f t="shared" si="0"/>
      </c>
      <c r="H32" s="24">
        <f t="shared" si="1"/>
      </c>
      <c r="I32" s="19">
        <f t="shared" si="2"/>
      </c>
    </row>
    <row r="33" spans="1:9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IF(Soutěžící!H31="","",Soutěžící!H31)</f>
      </c>
      <c r="E33" s="23"/>
      <c r="F33" s="23"/>
      <c r="G33" s="24">
        <f t="shared" si="0"/>
      </c>
      <c r="H33" s="24">
        <f t="shared" si="1"/>
      </c>
      <c r="I33" s="19">
        <f t="shared" si="2"/>
      </c>
    </row>
    <row r="34" spans="1:9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IF(Soutěžící!H32="","",Soutěžící!H32)</f>
      </c>
      <c r="E34" s="23"/>
      <c r="F34" s="23"/>
      <c r="G34" s="24">
        <f t="shared" si="0"/>
      </c>
      <c r="H34" s="24">
        <f t="shared" si="1"/>
      </c>
      <c r="I34" s="19">
        <f t="shared" si="2"/>
      </c>
    </row>
    <row r="35" spans="1:9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IF(Soutěžící!H33="","",Soutěžící!H33)</f>
      </c>
      <c r="E35" s="23"/>
      <c r="F35" s="23"/>
      <c r="G35" s="24">
        <f t="shared" si="0"/>
      </c>
      <c r="H35" s="24">
        <f t="shared" si="1"/>
      </c>
      <c r="I35" s="19">
        <f t="shared" si="2"/>
      </c>
    </row>
    <row r="36" spans="1:9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IF(Soutěžící!H34="","",Soutěžící!H34)</f>
      </c>
      <c r="E36" s="23"/>
      <c r="F36" s="23"/>
      <c r="G36" s="24">
        <f t="shared" si="0"/>
      </c>
      <c r="H36" s="24">
        <f t="shared" si="1"/>
      </c>
      <c r="I36" s="19">
        <f t="shared" si="2"/>
      </c>
    </row>
    <row r="37" spans="1:9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IF(Soutěžící!H35="","",Soutěžící!H35)</f>
      </c>
      <c r="E37" s="23"/>
      <c r="F37" s="23"/>
      <c r="G37" s="24">
        <f t="shared" si="0"/>
      </c>
      <c r="H37" s="24">
        <f t="shared" si="1"/>
      </c>
      <c r="I37" s="19">
        <f t="shared" si="2"/>
      </c>
    </row>
    <row r="38" spans="1:9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IF(Soutěžící!H36="","",Soutěžící!H36)</f>
      </c>
      <c r="E38" s="23"/>
      <c r="F38" s="23"/>
      <c r="G38" s="24">
        <f t="shared" si="0"/>
      </c>
      <c r="H38" s="24">
        <f t="shared" si="1"/>
      </c>
      <c r="I38" s="19">
        <f t="shared" si="2"/>
      </c>
    </row>
    <row r="39" spans="1:9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IF(Soutěžící!H37="","",Soutěžící!H37)</f>
      </c>
      <c r="E39" s="23"/>
      <c r="F39" s="23"/>
      <c r="G39" s="24">
        <f t="shared" si="0"/>
      </c>
      <c r="H39" s="24">
        <f t="shared" si="1"/>
      </c>
      <c r="I39" s="19">
        <f t="shared" si="2"/>
      </c>
    </row>
    <row r="40" spans="1:9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IF(Soutěžící!H38="","",Soutěžící!H38)</f>
      </c>
      <c r="E40" s="23"/>
      <c r="F40" s="23"/>
      <c r="G40" s="24">
        <f t="shared" si="0"/>
      </c>
      <c r="H40" s="24">
        <f t="shared" si="1"/>
      </c>
      <c r="I40" s="19">
        <f t="shared" si="2"/>
      </c>
    </row>
    <row r="41" spans="1:9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IF(Soutěžící!H39="","",Soutěžící!H39)</f>
      </c>
      <c r="E41" s="23"/>
      <c r="F41" s="23"/>
      <c r="G41" s="24">
        <f t="shared" si="0"/>
      </c>
      <c r="H41" s="24">
        <f t="shared" si="1"/>
      </c>
      <c r="I41" s="19">
        <f t="shared" si="2"/>
      </c>
    </row>
    <row r="42" spans="1:9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IF(Soutěžící!H40="","",Soutěžící!H40)</f>
      </c>
      <c r="E42" s="23"/>
      <c r="F42" s="23"/>
      <c r="G42" s="24">
        <f t="shared" si="0"/>
      </c>
      <c r="H42" s="24">
        <f t="shared" si="1"/>
      </c>
      <c r="I42" s="19">
        <f t="shared" si="2"/>
      </c>
    </row>
    <row r="43" spans="1:9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IF(Soutěžící!H41="","",Soutěžící!H41)</f>
      </c>
      <c r="E43" s="23"/>
      <c r="F43" s="23"/>
      <c r="G43" s="24">
        <f t="shared" si="0"/>
      </c>
      <c r="H43" s="24">
        <f t="shared" si="1"/>
      </c>
      <c r="I43" s="19">
        <f t="shared" si="2"/>
      </c>
    </row>
    <row r="44" spans="1:9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IF(Soutěžící!H42="","",Soutěžící!H42)</f>
      </c>
      <c r="E44" s="23"/>
      <c r="F44" s="23"/>
      <c r="G44" s="24">
        <f t="shared" si="0"/>
      </c>
      <c r="H44" s="24">
        <f t="shared" si="1"/>
      </c>
      <c r="I44" s="19">
        <f t="shared" si="2"/>
      </c>
    </row>
    <row r="45" spans="1:9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IF(Soutěžící!H43="","",Soutěžící!H43)</f>
      </c>
      <c r="E45" s="23"/>
      <c r="F45" s="23"/>
      <c r="G45" s="24">
        <f t="shared" si="0"/>
      </c>
      <c r="H45" s="24">
        <f t="shared" si="1"/>
      </c>
      <c r="I45" s="19">
        <f t="shared" si="2"/>
      </c>
    </row>
    <row r="46" spans="1:9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IF(Soutěžící!H44="","",Soutěžící!H44)</f>
      </c>
      <c r="E46" s="23"/>
      <c r="F46" s="23"/>
      <c r="G46" s="24">
        <f t="shared" si="0"/>
      </c>
      <c r="H46" s="24">
        <f t="shared" si="1"/>
      </c>
      <c r="I46" s="19">
        <f t="shared" si="2"/>
      </c>
    </row>
    <row r="47" spans="1:9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IF(Soutěžící!H45="","",Soutěžící!H45)</f>
      </c>
      <c r="E47" s="23"/>
      <c r="F47" s="23"/>
      <c r="G47" s="24">
        <f t="shared" si="0"/>
      </c>
      <c r="H47" s="24">
        <f t="shared" si="1"/>
      </c>
      <c r="I47" s="19">
        <f t="shared" si="2"/>
      </c>
    </row>
    <row r="48" spans="1:9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IF(Soutěžící!H46="","",Soutěžící!H46)</f>
      </c>
      <c r="E48" s="23"/>
      <c r="F48" s="23"/>
      <c r="G48" s="24">
        <f t="shared" si="0"/>
      </c>
      <c r="H48" s="24">
        <f t="shared" si="1"/>
      </c>
      <c r="I48" s="19">
        <f t="shared" si="2"/>
      </c>
    </row>
    <row r="49" spans="1:9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IF(Soutěžící!H47="","",Soutěžící!H47)</f>
      </c>
      <c r="E49" s="23"/>
      <c r="F49" s="23"/>
      <c r="G49" s="24">
        <f t="shared" si="0"/>
      </c>
      <c r="H49" s="24">
        <f t="shared" si="1"/>
      </c>
      <c r="I49" s="19">
        <f t="shared" si="2"/>
      </c>
    </row>
    <row r="50" spans="1:9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IF(Soutěžící!H48="","",Soutěžící!H48)</f>
      </c>
      <c r="E50" s="23"/>
      <c r="F50" s="23"/>
      <c r="G50" s="24">
        <f t="shared" si="0"/>
      </c>
      <c r="H50" s="24">
        <f t="shared" si="1"/>
      </c>
      <c r="I50" s="19">
        <f t="shared" si="2"/>
      </c>
    </row>
    <row r="51" spans="1:9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IF(Soutěžící!H49="","",Soutěžící!H49)</f>
      </c>
      <c r="E51" s="23"/>
      <c r="F51" s="23"/>
      <c r="G51" s="24">
        <f t="shared" si="0"/>
      </c>
      <c r="H51" s="24">
        <f t="shared" si="1"/>
      </c>
      <c r="I51" s="19">
        <f t="shared" si="2"/>
      </c>
    </row>
    <row r="52" spans="1:9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IF(Soutěžící!H50="","",Soutěžící!H50)</f>
      </c>
      <c r="E52" s="23"/>
      <c r="F52" s="23"/>
      <c r="G52" s="24">
        <f t="shared" si="0"/>
      </c>
      <c r="H52" s="24">
        <f t="shared" si="1"/>
      </c>
      <c r="I52" s="19">
        <f t="shared" si="2"/>
      </c>
    </row>
    <row r="53" spans="1:9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IF(Soutěžící!H51="","",Soutěžící!H51)</f>
      </c>
      <c r="E53" s="23"/>
      <c r="F53" s="23"/>
      <c r="G53" s="24">
        <f t="shared" si="0"/>
      </c>
      <c r="H53" s="24">
        <f t="shared" si="1"/>
      </c>
      <c r="I53" s="19">
        <f t="shared" si="2"/>
      </c>
    </row>
    <row r="54" spans="1:9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IF(Soutěžící!H52="","",Soutěžící!H52)</f>
      </c>
      <c r="E54" s="23"/>
      <c r="F54" s="23"/>
      <c r="G54" s="24">
        <f t="shared" si="0"/>
      </c>
      <c r="H54" s="24">
        <f t="shared" si="1"/>
      </c>
      <c r="I54" s="19">
        <f t="shared" si="2"/>
      </c>
    </row>
    <row r="55" spans="1:9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IF(Soutěžící!H53="","",Soutěžící!H53)</f>
      </c>
      <c r="E55" s="23"/>
      <c r="F55" s="23"/>
      <c r="G55" s="24">
        <f t="shared" si="0"/>
      </c>
      <c r="H55" s="24">
        <f t="shared" si="1"/>
      </c>
      <c r="I55" s="19">
        <f t="shared" si="2"/>
      </c>
    </row>
    <row r="56" spans="1:9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IF(Soutěžící!H54="","",Soutěžící!H54)</f>
      </c>
      <c r="E56" s="23"/>
      <c r="F56" s="23"/>
      <c r="G56" s="24">
        <f t="shared" si="0"/>
      </c>
      <c r="H56" s="24">
        <f t="shared" si="1"/>
      </c>
      <c r="I56" s="19">
        <f t="shared" si="2"/>
      </c>
    </row>
    <row r="57" spans="1:9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IF(Soutěžící!H55="","",Soutěžící!H55)</f>
      </c>
      <c r="E57" s="23"/>
      <c r="F57" s="23"/>
      <c r="G57" s="24">
        <f t="shared" si="0"/>
      </c>
      <c r="H57" s="24">
        <f t="shared" si="1"/>
      </c>
      <c r="I57" s="19">
        <f t="shared" si="2"/>
      </c>
    </row>
    <row r="58" spans="1:9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IF(Soutěžící!H56="","",Soutěžící!H56)</f>
      </c>
      <c r="E58" s="23"/>
      <c r="F58" s="23"/>
      <c r="G58" s="24">
        <f t="shared" si="0"/>
      </c>
      <c r="H58" s="24">
        <f t="shared" si="1"/>
      </c>
      <c r="I58" s="19">
        <f t="shared" si="2"/>
      </c>
    </row>
    <row r="59" spans="1:9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IF(Soutěžící!H57="","",Soutěžící!H57)</f>
      </c>
      <c r="E59" s="23"/>
      <c r="F59" s="23"/>
      <c r="G59" s="24">
        <f t="shared" si="0"/>
      </c>
      <c r="H59" s="24">
        <f t="shared" si="1"/>
      </c>
      <c r="I59" s="19">
        <f t="shared" si="2"/>
      </c>
    </row>
    <row r="60" spans="1:9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IF(Soutěžící!H58="","",Soutěžící!H58)</f>
      </c>
      <c r="E60" s="23"/>
      <c r="F60" s="23"/>
      <c r="G60" s="24">
        <f t="shared" si="0"/>
      </c>
      <c r="H60" s="24">
        <f t="shared" si="1"/>
      </c>
      <c r="I60" s="19">
        <f t="shared" si="2"/>
      </c>
    </row>
    <row r="61" spans="1:9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IF(Soutěžící!H59="","",Soutěžící!H59)</f>
      </c>
      <c r="E61" s="23"/>
      <c r="F61" s="23"/>
      <c r="G61" s="24">
        <f t="shared" si="0"/>
      </c>
      <c r="H61" s="24">
        <f t="shared" si="1"/>
      </c>
      <c r="I61" s="19">
        <f t="shared" si="2"/>
      </c>
    </row>
    <row r="62" spans="1:9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IF(Soutěžící!H60="","",Soutěžící!H60)</f>
      </c>
      <c r="E62" s="23"/>
      <c r="F62" s="23"/>
      <c r="G62" s="24">
        <f t="shared" si="0"/>
      </c>
      <c r="H62" s="24">
        <f t="shared" si="1"/>
      </c>
      <c r="I62" s="19">
        <f t="shared" si="2"/>
      </c>
    </row>
    <row r="63" spans="1:9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IF(Soutěžící!H61="","",Soutěžící!H61)</f>
      </c>
      <c r="E63" s="23"/>
      <c r="F63" s="23"/>
      <c r="G63" s="24">
        <f t="shared" si="0"/>
      </c>
      <c r="H63" s="24">
        <f t="shared" si="1"/>
      </c>
      <c r="I63" s="19">
        <f t="shared" si="2"/>
      </c>
    </row>
    <row r="64" spans="1:9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IF(Soutěžící!H62="","",Soutěžící!H62)</f>
      </c>
      <c r="E64" s="23"/>
      <c r="F64" s="23"/>
      <c r="G64" s="24">
        <f t="shared" si="0"/>
      </c>
      <c r="H64" s="24">
        <f t="shared" si="1"/>
      </c>
      <c r="I64" s="19">
        <f t="shared" si="2"/>
      </c>
    </row>
    <row r="65" spans="1:9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IF(Soutěžící!H63="","",Soutěžící!H63)</f>
      </c>
      <c r="E65" s="23"/>
      <c r="F65" s="23"/>
      <c r="G65" s="24">
        <f t="shared" si="0"/>
      </c>
      <c r="H65" s="24">
        <f t="shared" si="1"/>
      </c>
      <c r="I65" s="19">
        <f t="shared" si="2"/>
      </c>
    </row>
    <row r="66" spans="1:9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IF(Soutěžící!H64="","",Soutěžící!H64)</f>
      </c>
      <c r="E66" s="23"/>
      <c r="F66" s="23"/>
      <c r="G66" s="24">
        <f t="shared" si="0"/>
      </c>
      <c r="H66" s="24">
        <f t="shared" si="1"/>
      </c>
      <c r="I66" s="19">
        <f t="shared" si="2"/>
      </c>
    </row>
    <row r="67" spans="1:9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IF(Soutěžící!H65="","",Soutěžící!H65)</f>
      </c>
      <c r="E67" s="23"/>
      <c r="F67" s="23"/>
      <c r="G67" s="24">
        <f t="shared" si="0"/>
      </c>
      <c r="H67" s="24">
        <f t="shared" si="1"/>
      </c>
      <c r="I67" s="19">
        <f t="shared" si="2"/>
      </c>
    </row>
    <row r="68" spans="1:9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IF(Soutěžící!H66="","",Soutěžící!H66)</f>
      </c>
      <c r="E68" s="23"/>
      <c r="F68" s="23"/>
      <c r="G68" s="24">
        <f t="shared" si="0"/>
      </c>
      <c r="H68" s="24">
        <f t="shared" si="1"/>
      </c>
      <c r="I68" s="19">
        <f t="shared" si="2"/>
      </c>
    </row>
    <row r="69" spans="1:9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IF(Soutěžící!H67="","",Soutěžící!H67)</f>
      </c>
      <c r="E69" s="23"/>
      <c r="F69" s="23"/>
      <c r="G69" s="24">
        <f t="shared" si="0"/>
      </c>
      <c r="H69" s="24">
        <f t="shared" si="1"/>
      </c>
      <c r="I69" s="19">
        <f t="shared" si="2"/>
      </c>
    </row>
    <row r="70" spans="1:9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IF(Soutěžící!H68="","",Soutěžící!H68)</f>
      </c>
      <c r="E70" s="23"/>
      <c r="F70" s="23"/>
      <c r="G70" s="24">
        <f t="shared" si="0"/>
      </c>
      <c r="H70" s="24">
        <f t="shared" si="1"/>
      </c>
      <c r="I70" s="19">
        <f t="shared" si="2"/>
      </c>
    </row>
    <row r="71" spans="1:9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IF(Soutěžící!H69="","",Soutěžící!H69)</f>
      </c>
      <c r="E71" s="23"/>
      <c r="F71" s="23"/>
      <c r="G71" s="24">
        <f aca="true" t="shared" si="3" ref="G71:G100">IF(COUNT(E71:F71)=0,"",SUM(E71:F71))</f>
      </c>
      <c r="H71" s="24">
        <f aca="true" t="shared" si="4" ref="H71:H100">IF(COUNT(E71:F71)=0,"",G71*$B$3)</f>
      </c>
      <c r="I71" s="19">
        <f aca="true" t="shared" si="5" ref="I71:I100">IF(COUNT(H71)=0,"",RANK(H71,H$6:H$100))</f>
      </c>
    </row>
    <row r="72" spans="1:9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IF(Soutěžící!H70="","",Soutěžící!H70)</f>
      </c>
      <c r="E72" s="23"/>
      <c r="F72" s="23"/>
      <c r="G72" s="24">
        <f t="shared" si="3"/>
      </c>
      <c r="H72" s="24">
        <f t="shared" si="4"/>
      </c>
      <c r="I72" s="19">
        <f t="shared" si="5"/>
      </c>
    </row>
    <row r="73" spans="1:9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IF(Soutěžící!H71="","",Soutěžící!H71)</f>
      </c>
      <c r="E73" s="23"/>
      <c r="F73" s="23"/>
      <c r="G73" s="24">
        <f t="shared" si="3"/>
      </c>
      <c r="H73" s="24">
        <f t="shared" si="4"/>
      </c>
      <c r="I73" s="19">
        <f t="shared" si="5"/>
      </c>
    </row>
    <row r="74" spans="1:9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IF(Soutěžící!H72="","",Soutěžící!H72)</f>
      </c>
      <c r="E74" s="23"/>
      <c r="F74" s="23"/>
      <c r="G74" s="24">
        <f t="shared" si="3"/>
      </c>
      <c r="H74" s="24">
        <f t="shared" si="4"/>
      </c>
      <c r="I74" s="19">
        <f t="shared" si="5"/>
      </c>
    </row>
    <row r="75" spans="1:9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IF(Soutěžící!H73="","",Soutěžící!H73)</f>
      </c>
      <c r="E75" s="23"/>
      <c r="F75" s="23"/>
      <c r="G75" s="24">
        <f t="shared" si="3"/>
      </c>
      <c r="H75" s="24">
        <f t="shared" si="4"/>
      </c>
      <c r="I75" s="19">
        <f t="shared" si="5"/>
      </c>
    </row>
    <row r="76" spans="1:9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IF(Soutěžící!H74="","",Soutěžící!H74)</f>
      </c>
      <c r="E76" s="23"/>
      <c r="F76" s="23"/>
      <c r="G76" s="24">
        <f t="shared" si="3"/>
      </c>
      <c r="H76" s="24">
        <f t="shared" si="4"/>
      </c>
      <c r="I76" s="19">
        <f t="shared" si="5"/>
      </c>
    </row>
    <row r="77" spans="1:9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IF(Soutěžící!H75="","",Soutěžící!H75)</f>
      </c>
      <c r="E77" s="23"/>
      <c r="F77" s="23"/>
      <c r="G77" s="24">
        <f t="shared" si="3"/>
      </c>
      <c r="H77" s="24">
        <f t="shared" si="4"/>
      </c>
      <c r="I77" s="19">
        <f t="shared" si="5"/>
      </c>
    </row>
    <row r="78" spans="1:9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IF(Soutěžící!H76="","",Soutěžící!H76)</f>
      </c>
      <c r="E78" s="23"/>
      <c r="F78" s="23"/>
      <c r="G78" s="24">
        <f t="shared" si="3"/>
      </c>
      <c r="H78" s="24">
        <f t="shared" si="4"/>
      </c>
      <c r="I78" s="19">
        <f t="shared" si="5"/>
      </c>
    </row>
    <row r="79" spans="1:9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IF(Soutěžící!H77="","",Soutěžící!H77)</f>
      </c>
      <c r="E79" s="23"/>
      <c r="F79" s="23"/>
      <c r="G79" s="24">
        <f t="shared" si="3"/>
      </c>
      <c r="H79" s="24">
        <f t="shared" si="4"/>
      </c>
      <c r="I79" s="19">
        <f t="shared" si="5"/>
      </c>
    </row>
    <row r="80" spans="1:9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IF(Soutěžící!H78="","",Soutěžící!H78)</f>
      </c>
      <c r="E80" s="23"/>
      <c r="F80" s="23"/>
      <c r="G80" s="24">
        <f t="shared" si="3"/>
      </c>
      <c r="H80" s="24">
        <f t="shared" si="4"/>
      </c>
      <c r="I80" s="19">
        <f t="shared" si="5"/>
      </c>
    </row>
    <row r="81" spans="1:9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IF(Soutěžící!H79="","",Soutěžící!H79)</f>
      </c>
      <c r="E81" s="23"/>
      <c r="F81" s="23"/>
      <c r="G81" s="24">
        <f t="shared" si="3"/>
      </c>
      <c r="H81" s="24">
        <f t="shared" si="4"/>
      </c>
      <c r="I81" s="19">
        <f t="shared" si="5"/>
      </c>
    </row>
    <row r="82" spans="1:9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IF(Soutěžící!H80="","",Soutěžící!H80)</f>
      </c>
      <c r="E82" s="23"/>
      <c r="F82" s="23"/>
      <c r="G82" s="24">
        <f t="shared" si="3"/>
      </c>
      <c r="H82" s="24">
        <f t="shared" si="4"/>
      </c>
      <c r="I82" s="19">
        <f t="shared" si="5"/>
      </c>
    </row>
    <row r="83" spans="1:9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IF(Soutěžící!H81="","",Soutěžící!H81)</f>
      </c>
      <c r="E83" s="23"/>
      <c r="F83" s="23"/>
      <c r="G83" s="24">
        <f t="shared" si="3"/>
      </c>
      <c r="H83" s="24">
        <f t="shared" si="4"/>
      </c>
      <c r="I83" s="19">
        <f t="shared" si="5"/>
      </c>
    </row>
    <row r="84" spans="1:9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IF(Soutěžící!H82="","",Soutěžící!H82)</f>
      </c>
      <c r="E84" s="23"/>
      <c r="F84" s="23"/>
      <c r="G84" s="24">
        <f t="shared" si="3"/>
      </c>
      <c r="H84" s="24">
        <f t="shared" si="4"/>
      </c>
      <c r="I84" s="19">
        <f t="shared" si="5"/>
      </c>
    </row>
    <row r="85" spans="1:9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IF(Soutěžící!H83="","",Soutěžící!H83)</f>
      </c>
      <c r="E85" s="23"/>
      <c r="F85" s="23"/>
      <c r="G85" s="24">
        <f t="shared" si="3"/>
      </c>
      <c r="H85" s="24">
        <f t="shared" si="4"/>
      </c>
      <c r="I85" s="19">
        <f t="shared" si="5"/>
      </c>
    </row>
    <row r="86" spans="1:9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IF(Soutěžící!H84="","",Soutěžící!H84)</f>
      </c>
      <c r="E86" s="23"/>
      <c r="F86" s="23"/>
      <c r="G86" s="24">
        <f t="shared" si="3"/>
      </c>
      <c r="H86" s="24">
        <f t="shared" si="4"/>
      </c>
      <c r="I86" s="19">
        <f t="shared" si="5"/>
      </c>
    </row>
    <row r="87" spans="1:9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IF(Soutěžící!H85="","",Soutěžící!H85)</f>
      </c>
      <c r="E87" s="23"/>
      <c r="F87" s="23"/>
      <c r="G87" s="24">
        <f t="shared" si="3"/>
      </c>
      <c r="H87" s="24">
        <f t="shared" si="4"/>
      </c>
      <c r="I87" s="19">
        <f t="shared" si="5"/>
      </c>
    </row>
    <row r="88" spans="1:9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IF(Soutěžící!H86="","",Soutěžící!H86)</f>
      </c>
      <c r="E88" s="23"/>
      <c r="F88" s="23"/>
      <c r="G88" s="24">
        <f t="shared" si="3"/>
      </c>
      <c r="H88" s="24">
        <f t="shared" si="4"/>
      </c>
      <c r="I88" s="19">
        <f t="shared" si="5"/>
      </c>
    </row>
    <row r="89" spans="1:9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IF(Soutěžící!H87="","",Soutěžící!H87)</f>
      </c>
      <c r="E89" s="23"/>
      <c r="F89" s="23"/>
      <c r="G89" s="24">
        <f t="shared" si="3"/>
      </c>
      <c r="H89" s="24">
        <f t="shared" si="4"/>
      </c>
      <c r="I89" s="19">
        <f t="shared" si="5"/>
      </c>
    </row>
    <row r="90" spans="1:9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IF(Soutěžící!H88="","",Soutěžící!H88)</f>
      </c>
      <c r="E90" s="23"/>
      <c r="F90" s="23"/>
      <c r="G90" s="24">
        <f t="shared" si="3"/>
      </c>
      <c r="H90" s="24">
        <f t="shared" si="4"/>
      </c>
      <c r="I90" s="19">
        <f t="shared" si="5"/>
      </c>
    </row>
    <row r="91" spans="1:9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IF(Soutěžící!H89="","",Soutěžící!H89)</f>
      </c>
      <c r="E91" s="23"/>
      <c r="F91" s="23"/>
      <c r="G91" s="24">
        <f t="shared" si="3"/>
      </c>
      <c r="H91" s="24">
        <f t="shared" si="4"/>
      </c>
      <c r="I91" s="19">
        <f t="shared" si="5"/>
      </c>
    </row>
    <row r="92" spans="1:9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IF(Soutěžící!H90="","",Soutěžící!H90)</f>
      </c>
      <c r="E92" s="23"/>
      <c r="F92" s="23"/>
      <c r="G92" s="24">
        <f t="shared" si="3"/>
      </c>
      <c r="H92" s="24">
        <f t="shared" si="4"/>
      </c>
      <c r="I92" s="19">
        <f t="shared" si="5"/>
      </c>
    </row>
    <row r="93" spans="1:9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IF(Soutěžící!H91="","",Soutěžící!H91)</f>
      </c>
      <c r="E93" s="23"/>
      <c r="F93" s="23"/>
      <c r="G93" s="24">
        <f t="shared" si="3"/>
      </c>
      <c r="H93" s="24">
        <f t="shared" si="4"/>
      </c>
      <c r="I93" s="19">
        <f t="shared" si="5"/>
      </c>
    </row>
    <row r="94" spans="1:9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IF(Soutěžící!H92="","",Soutěžící!H92)</f>
      </c>
      <c r="E94" s="23"/>
      <c r="F94" s="23"/>
      <c r="G94" s="24">
        <f t="shared" si="3"/>
      </c>
      <c r="H94" s="24">
        <f t="shared" si="4"/>
      </c>
      <c r="I94" s="19">
        <f t="shared" si="5"/>
      </c>
    </row>
    <row r="95" spans="1:9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IF(Soutěžící!H93="","",Soutěžící!H93)</f>
      </c>
      <c r="E95" s="23"/>
      <c r="F95" s="23"/>
      <c r="G95" s="24">
        <f t="shared" si="3"/>
      </c>
      <c r="H95" s="24">
        <f t="shared" si="4"/>
      </c>
      <c r="I95" s="19">
        <f t="shared" si="5"/>
      </c>
    </row>
    <row r="96" spans="1:9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IF(Soutěžící!H94="","",Soutěžící!H94)</f>
      </c>
      <c r="E96" s="23"/>
      <c r="F96" s="23"/>
      <c r="G96" s="24">
        <f t="shared" si="3"/>
      </c>
      <c r="H96" s="24">
        <f t="shared" si="4"/>
      </c>
      <c r="I96" s="19">
        <f t="shared" si="5"/>
      </c>
    </row>
    <row r="97" spans="1:9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IF(Soutěžící!H95="","",Soutěžící!H95)</f>
      </c>
      <c r="E97" s="23"/>
      <c r="F97" s="23"/>
      <c r="G97" s="24">
        <f t="shared" si="3"/>
      </c>
      <c r="H97" s="24">
        <f t="shared" si="4"/>
      </c>
      <c r="I97" s="19">
        <f t="shared" si="5"/>
      </c>
    </row>
    <row r="98" spans="1:9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IF(Soutěžící!H96="","",Soutěžící!H96)</f>
      </c>
      <c r="E98" s="23"/>
      <c r="F98" s="23"/>
      <c r="G98" s="24">
        <f t="shared" si="3"/>
      </c>
      <c r="H98" s="24">
        <f t="shared" si="4"/>
      </c>
      <c r="I98" s="19">
        <f t="shared" si="5"/>
      </c>
    </row>
    <row r="99" spans="1:9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IF(Soutěžící!H97="","",Soutěžící!H97)</f>
      </c>
      <c r="E99" s="23"/>
      <c r="F99" s="23"/>
      <c r="G99" s="24">
        <f t="shared" si="3"/>
      </c>
      <c r="H99" s="24">
        <f t="shared" si="4"/>
      </c>
      <c r="I99" s="19">
        <f t="shared" si="5"/>
      </c>
    </row>
    <row r="100" spans="1:9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27">
        <f t="shared" si="5"/>
      </c>
    </row>
    <row r="10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2" sqref="B2:F17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92</v>
      </c>
    </row>
    <row r="4" spans="2:6" ht="13.5" thickBot="1">
      <c r="B4" s="79" t="s">
        <v>15</v>
      </c>
      <c r="C4" s="79" t="s">
        <v>2</v>
      </c>
      <c r="D4" s="79" t="s">
        <v>67</v>
      </c>
      <c r="E4" s="79" t="s">
        <v>81</v>
      </c>
      <c r="F4" s="79" t="s">
        <v>14</v>
      </c>
    </row>
    <row r="5" spans="2:6" ht="13.5" thickTop="1">
      <c r="B5" s="22">
        <v>1</v>
      </c>
      <c r="C5" s="22">
        <v>97</v>
      </c>
      <c r="D5" s="22" t="s">
        <v>76</v>
      </c>
      <c r="E5" s="22">
        <v>27</v>
      </c>
      <c r="F5" s="22">
        <v>54</v>
      </c>
    </row>
    <row r="6" spans="2:6" ht="12.75">
      <c r="B6" s="24">
        <v>2</v>
      </c>
      <c r="C6" s="24">
        <v>57</v>
      </c>
      <c r="D6" s="24" t="s">
        <v>75</v>
      </c>
      <c r="E6" s="24">
        <v>20</v>
      </c>
      <c r="F6" s="24">
        <v>40</v>
      </c>
    </row>
    <row r="7" spans="2:6" ht="12.75">
      <c r="B7" s="24">
        <v>3</v>
      </c>
      <c r="C7" s="24">
        <v>36</v>
      </c>
      <c r="D7" s="24" t="s">
        <v>70</v>
      </c>
      <c r="E7" s="24">
        <v>19</v>
      </c>
      <c r="F7" s="24">
        <v>38</v>
      </c>
    </row>
    <row r="8" spans="2:6" ht="12.75">
      <c r="B8" s="24">
        <v>4</v>
      </c>
      <c r="C8" s="24">
        <v>48</v>
      </c>
      <c r="D8" s="24" t="s">
        <v>74</v>
      </c>
      <c r="E8" s="24">
        <v>16</v>
      </c>
      <c r="F8" s="24">
        <v>32</v>
      </c>
    </row>
    <row r="9" spans="2:6" ht="12.75">
      <c r="B9" s="24">
        <v>5</v>
      </c>
      <c r="C9" s="24">
        <v>7</v>
      </c>
      <c r="D9" s="24" t="s">
        <v>79</v>
      </c>
      <c r="E9" s="24">
        <v>12</v>
      </c>
      <c r="F9" s="24">
        <v>24</v>
      </c>
    </row>
    <row r="10" spans="2:6" ht="12.75">
      <c r="B10" s="24">
        <v>6</v>
      </c>
      <c r="C10" s="24">
        <v>70</v>
      </c>
      <c r="D10" s="24" t="s">
        <v>77</v>
      </c>
      <c r="E10" s="24">
        <v>10</v>
      </c>
      <c r="F10" s="24">
        <v>20</v>
      </c>
    </row>
    <row r="11" spans="2:6" ht="12.75">
      <c r="B11" s="24">
        <v>7</v>
      </c>
      <c r="C11" s="24">
        <v>82</v>
      </c>
      <c r="D11" s="24" t="s">
        <v>71</v>
      </c>
      <c r="E11" s="24">
        <v>6</v>
      </c>
      <c r="F11" s="24">
        <v>12</v>
      </c>
    </row>
    <row r="12" spans="2:6" ht="12.75">
      <c r="B12" s="24">
        <v>8</v>
      </c>
      <c r="C12" s="24">
        <v>102</v>
      </c>
      <c r="D12" s="24" t="s">
        <v>73</v>
      </c>
      <c r="E12" s="24">
        <v>3</v>
      </c>
      <c r="F12" s="24">
        <v>6</v>
      </c>
    </row>
    <row r="13" spans="2:6" ht="12.75">
      <c r="B13" s="24">
        <v>9</v>
      </c>
      <c r="C13" s="24">
        <v>105</v>
      </c>
      <c r="D13" s="24" t="s">
        <v>80</v>
      </c>
      <c r="E13" s="24">
        <v>2</v>
      </c>
      <c r="F13" s="24">
        <v>4</v>
      </c>
    </row>
    <row r="14" spans="2:6" ht="12.75">
      <c r="B14" s="24">
        <v>10</v>
      </c>
      <c r="C14" s="24">
        <v>14</v>
      </c>
      <c r="D14" s="24" t="s">
        <v>68</v>
      </c>
      <c r="E14" s="24">
        <v>0</v>
      </c>
      <c r="F14" s="24">
        <v>0</v>
      </c>
    </row>
    <row r="15" spans="2:6" ht="12.75">
      <c r="B15" s="24">
        <v>10</v>
      </c>
      <c r="C15" s="24">
        <v>101</v>
      </c>
      <c r="D15" s="24" t="s">
        <v>69</v>
      </c>
      <c r="E15" s="24">
        <v>0</v>
      </c>
      <c r="F15" s="24">
        <v>0</v>
      </c>
    </row>
    <row r="16" spans="2:6" ht="12.75">
      <c r="B16" s="24">
        <v>10</v>
      </c>
      <c r="C16" s="24">
        <v>60</v>
      </c>
      <c r="D16" s="24" t="s">
        <v>72</v>
      </c>
      <c r="E16" s="24">
        <v>0</v>
      </c>
      <c r="F16" s="24">
        <v>0</v>
      </c>
    </row>
    <row r="17" spans="2:6" ht="12.75">
      <c r="B17" s="24">
        <v>10</v>
      </c>
      <c r="C17" s="24">
        <v>8</v>
      </c>
      <c r="D17" s="24" t="s">
        <v>78</v>
      </c>
      <c r="E17" s="24">
        <v>0</v>
      </c>
      <c r="F17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6"/>
  <dimension ref="A1:K100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9" sqref="G19"/>
    </sheetView>
  </sheetViews>
  <sheetFormatPr defaultColWidth="9.00390625" defaultRowHeight="12.75"/>
  <cols>
    <col min="2" max="2" width="25.375" style="0" customWidth="1"/>
  </cols>
  <sheetData>
    <row r="1" spans="1:4" ht="20.25">
      <c r="A1" s="34" t="s">
        <v>21</v>
      </c>
      <c r="B1" s="34"/>
      <c r="C1" s="10"/>
      <c r="D1" s="10"/>
    </row>
    <row r="2" spans="1:4" ht="12.75">
      <c r="A2" s="2" t="s">
        <v>1</v>
      </c>
      <c r="B2" s="3" t="str">
        <f>Soutěžící!$C$2</f>
        <v>Luk - děti</v>
      </c>
      <c r="C2" s="3"/>
      <c r="D2" s="3"/>
    </row>
    <row r="3" spans="1:4" ht="13.5" thickBot="1">
      <c r="A3" s="2" t="s">
        <v>10</v>
      </c>
      <c r="B3" s="11">
        <v>5</v>
      </c>
      <c r="C3" s="11"/>
      <c r="D3" s="11"/>
    </row>
    <row r="4" spans="1:11" ht="13.5" thickTop="1">
      <c r="A4" s="12"/>
      <c r="B4" s="13"/>
      <c r="C4" s="14"/>
      <c r="D4" s="15"/>
      <c r="E4" s="12"/>
      <c r="F4" s="35"/>
      <c r="G4" s="35"/>
      <c r="H4" s="35"/>
      <c r="I4" s="35"/>
      <c r="J4" s="35"/>
      <c r="K4" s="13"/>
    </row>
    <row r="5" spans="1:11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6" t="s">
        <v>18</v>
      </c>
      <c r="F5" s="37" t="s">
        <v>22</v>
      </c>
      <c r="G5" s="37" t="s">
        <v>19</v>
      </c>
      <c r="H5" s="37" t="s">
        <v>16</v>
      </c>
      <c r="I5" s="37" t="s">
        <v>14</v>
      </c>
      <c r="J5" s="37" t="s">
        <v>23</v>
      </c>
      <c r="K5" s="28" t="s">
        <v>15</v>
      </c>
    </row>
    <row r="6" spans="1:11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IF(Soutěžící!H4="","",Soutěžící!H4)</f>
        <v>24</v>
      </c>
      <c r="E6" s="21">
        <v>1</v>
      </c>
      <c r="F6" s="21"/>
      <c r="G6" s="21">
        <v>39</v>
      </c>
      <c r="H6" s="22">
        <f>IF(COUNT(E6:F6)=0,"",SUM(E6:F6))</f>
        <v>1</v>
      </c>
      <c r="I6" s="22">
        <f>IF(COUNT(H6)=0,"",H6*$B$3)</f>
        <v>5</v>
      </c>
      <c r="J6" s="22">
        <f>IF(COUNT(I6)=0,"",I6+IF(COUNT(G6)=0,0,(99-G6)/100))</f>
        <v>5.6</v>
      </c>
      <c r="K6" s="38">
        <f>IF(COUNT(J6)=0,"",RANK(J6,J$6:J$100))</f>
        <v>11</v>
      </c>
    </row>
    <row r="7" spans="1:11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IF(Soutěžící!H5="","",Soutěžící!H5)</f>
        <v>15</v>
      </c>
      <c r="E7" s="23">
        <v>1</v>
      </c>
      <c r="F7" s="23"/>
      <c r="G7" s="23">
        <v>55</v>
      </c>
      <c r="H7" s="24">
        <f aca="true" t="shared" si="0" ref="H7:H70">IF(COUNT(E7:F7)=0,"",SUM(E7:F7))</f>
        <v>1</v>
      </c>
      <c r="I7" s="24">
        <f aca="true" t="shared" si="1" ref="I7:I70">IF(COUNT(H7)=0,"",H7*$B$3)</f>
        <v>5</v>
      </c>
      <c r="J7" s="24">
        <f aca="true" t="shared" si="2" ref="J7:J70">IF(COUNT(I7)=0,"",I7+IF(COUNT(G7)=0,0,(99-G7)/100))</f>
        <v>5.44</v>
      </c>
      <c r="K7" s="19">
        <f aca="true" t="shared" si="3" ref="K7:K70">IF(COUNT(J7)=0,"",RANK(J7,J$6:J$100))</f>
        <v>12</v>
      </c>
    </row>
    <row r="8" spans="1:11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IF(Soutěžící!H6="","",Soutěžící!H6)</f>
      </c>
      <c r="E8" s="23">
        <v>13</v>
      </c>
      <c r="F8" s="23"/>
      <c r="G8" s="23">
        <v>35</v>
      </c>
      <c r="H8" s="24">
        <f t="shared" si="0"/>
        <v>13</v>
      </c>
      <c r="I8" s="24">
        <f t="shared" si="1"/>
        <v>65</v>
      </c>
      <c r="J8" s="24">
        <f t="shared" si="2"/>
        <v>65.64</v>
      </c>
      <c r="K8" s="19">
        <f t="shared" si="3"/>
        <v>1</v>
      </c>
    </row>
    <row r="9" spans="1:11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IF(Soutěžící!H7="","",Soutěžící!H7)</f>
        <v>20</v>
      </c>
      <c r="E9" s="23">
        <v>9</v>
      </c>
      <c r="F9" s="23"/>
      <c r="G9" s="23">
        <v>55</v>
      </c>
      <c r="H9" s="24">
        <f t="shared" si="0"/>
        <v>9</v>
      </c>
      <c r="I9" s="24">
        <f t="shared" si="1"/>
        <v>45</v>
      </c>
      <c r="J9" s="24">
        <f t="shared" si="2"/>
        <v>45.44</v>
      </c>
      <c r="K9" s="19">
        <f t="shared" si="3"/>
        <v>7</v>
      </c>
    </row>
    <row r="10" spans="1:11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IF(Soutěžící!H8="","",Soutěžící!H8)</f>
        <v>34</v>
      </c>
      <c r="E10" s="23">
        <v>9</v>
      </c>
      <c r="F10" s="23"/>
      <c r="G10" s="23">
        <v>32</v>
      </c>
      <c r="H10" s="24">
        <f t="shared" si="0"/>
        <v>9</v>
      </c>
      <c r="I10" s="24">
        <f t="shared" si="1"/>
        <v>45</v>
      </c>
      <c r="J10" s="24">
        <f t="shared" si="2"/>
        <v>45.67</v>
      </c>
      <c r="K10" s="19">
        <f t="shared" si="3"/>
        <v>5</v>
      </c>
    </row>
    <row r="11" spans="1:11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IF(Soutěžící!H9="","",Soutěžící!H9)</f>
        <v>15</v>
      </c>
      <c r="E11" s="23">
        <v>9</v>
      </c>
      <c r="F11" s="23"/>
      <c r="G11" s="23">
        <v>43</v>
      </c>
      <c r="H11" s="24">
        <f t="shared" si="0"/>
        <v>9</v>
      </c>
      <c r="I11" s="24">
        <f t="shared" si="1"/>
        <v>45</v>
      </c>
      <c r="J11" s="24">
        <f t="shared" si="2"/>
        <v>45.56</v>
      </c>
      <c r="K11" s="19">
        <f t="shared" si="3"/>
        <v>6</v>
      </c>
    </row>
    <row r="12" spans="1:11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IF(Soutěžící!H10="","",Soutěžící!H10)</f>
      </c>
      <c r="E12" s="23">
        <v>12</v>
      </c>
      <c r="F12" s="23"/>
      <c r="G12" s="23">
        <v>34</v>
      </c>
      <c r="H12" s="24">
        <f t="shared" si="0"/>
        <v>12</v>
      </c>
      <c r="I12" s="24">
        <f t="shared" si="1"/>
        <v>60</v>
      </c>
      <c r="J12" s="24">
        <f t="shared" si="2"/>
        <v>60.65</v>
      </c>
      <c r="K12" s="19">
        <f t="shared" si="3"/>
        <v>2</v>
      </c>
    </row>
    <row r="13" spans="1:11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IF(Soutěžící!H11="","",Soutěžící!H11)</f>
        <v>25</v>
      </c>
      <c r="E13" s="23">
        <v>11</v>
      </c>
      <c r="F13" s="23"/>
      <c r="G13" s="23">
        <v>30</v>
      </c>
      <c r="H13" s="24">
        <f t="shared" si="0"/>
        <v>11</v>
      </c>
      <c r="I13" s="24">
        <f t="shared" si="1"/>
        <v>55</v>
      </c>
      <c r="J13" s="24">
        <f t="shared" si="2"/>
        <v>55.69</v>
      </c>
      <c r="K13" s="19">
        <f t="shared" si="3"/>
        <v>3</v>
      </c>
    </row>
    <row r="14" spans="1:11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IF(Soutěžící!H12="","",Soutěžící!H12)</f>
        <v>24</v>
      </c>
      <c r="E14" s="23">
        <v>8</v>
      </c>
      <c r="F14" s="23"/>
      <c r="G14" s="23">
        <v>29</v>
      </c>
      <c r="H14" s="24">
        <f t="shared" si="0"/>
        <v>8</v>
      </c>
      <c r="I14" s="24">
        <f t="shared" si="1"/>
        <v>40</v>
      </c>
      <c r="J14" s="24">
        <f t="shared" si="2"/>
        <v>40.7</v>
      </c>
      <c r="K14" s="19">
        <f t="shared" si="3"/>
        <v>8</v>
      </c>
    </row>
    <row r="15" spans="1:11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IF(Soutěžící!H13="","",Soutěžící!H13)</f>
        <v>10</v>
      </c>
      <c r="E15" s="23">
        <v>5</v>
      </c>
      <c r="F15" s="23"/>
      <c r="G15" s="23">
        <v>38</v>
      </c>
      <c r="H15" s="24">
        <f t="shared" si="0"/>
        <v>5</v>
      </c>
      <c r="I15" s="24">
        <f t="shared" si="1"/>
        <v>25</v>
      </c>
      <c r="J15" s="24">
        <f t="shared" si="2"/>
        <v>25.61</v>
      </c>
      <c r="K15" s="19">
        <f t="shared" si="3"/>
        <v>9</v>
      </c>
    </row>
    <row r="16" spans="1:11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IF(Soutěžící!H14="","",Soutěžící!H14)</f>
      </c>
      <c r="E16" s="23"/>
      <c r="F16" s="23"/>
      <c r="G16" s="23"/>
      <c r="H16" s="24">
        <f t="shared" si="0"/>
      </c>
      <c r="I16" s="24">
        <f t="shared" si="1"/>
      </c>
      <c r="J16" s="24">
        <f t="shared" si="2"/>
      </c>
      <c r="K16" s="19">
        <f t="shared" si="3"/>
      </c>
    </row>
    <row r="17" spans="1:11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IF(Soutěžící!H15="","",Soutěžící!H15)</f>
      </c>
      <c r="E17" s="23">
        <v>9</v>
      </c>
      <c r="F17" s="23"/>
      <c r="G17" s="23">
        <v>30</v>
      </c>
      <c r="H17" s="24">
        <f t="shared" si="0"/>
        <v>9</v>
      </c>
      <c r="I17" s="24">
        <f t="shared" si="1"/>
        <v>45</v>
      </c>
      <c r="J17" s="24">
        <f t="shared" si="2"/>
        <v>45.69</v>
      </c>
      <c r="K17" s="19">
        <f t="shared" si="3"/>
        <v>4</v>
      </c>
    </row>
    <row r="18" spans="1:11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IF(Soutěžící!H16="","",Soutěžící!H16)</f>
        <v>19</v>
      </c>
      <c r="E18" s="23">
        <v>5</v>
      </c>
      <c r="F18" s="23"/>
      <c r="G18" s="23">
        <v>38</v>
      </c>
      <c r="H18" s="24">
        <f t="shared" si="0"/>
        <v>5</v>
      </c>
      <c r="I18" s="24">
        <f t="shared" si="1"/>
        <v>25</v>
      </c>
      <c r="J18" s="24">
        <f t="shared" si="2"/>
        <v>25.61</v>
      </c>
      <c r="K18" s="19">
        <f t="shared" si="3"/>
        <v>9</v>
      </c>
    </row>
    <row r="19" spans="1:11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IF(Soutěžící!H17="","",Soutěžící!H17)</f>
      </c>
      <c r="E19" s="23"/>
      <c r="F19" s="23"/>
      <c r="G19" s="23"/>
      <c r="H19" s="24">
        <f t="shared" si="0"/>
      </c>
      <c r="I19" s="24">
        <f t="shared" si="1"/>
      </c>
      <c r="J19" s="24">
        <f t="shared" si="2"/>
      </c>
      <c r="K19" s="19">
        <f t="shared" si="3"/>
      </c>
    </row>
    <row r="20" spans="1:11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IF(Soutěžící!H18="","",Soutěžící!H18)</f>
      </c>
      <c r="E20" s="23"/>
      <c r="F20" s="23"/>
      <c r="G20" s="23"/>
      <c r="H20" s="24">
        <f t="shared" si="0"/>
      </c>
      <c r="I20" s="24">
        <f t="shared" si="1"/>
      </c>
      <c r="J20" s="24">
        <f t="shared" si="2"/>
      </c>
      <c r="K20" s="19">
        <f t="shared" si="3"/>
      </c>
    </row>
    <row r="21" spans="1:11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IF(Soutěžící!H19="","",Soutěžící!H19)</f>
      </c>
      <c r="E21" s="23"/>
      <c r="F21" s="23"/>
      <c r="G21" s="23"/>
      <c r="H21" s="24">
        <f t="shared" si="0"/>
      </c>
      <c r="I21" s="24">
        <f t="shared" si="1"/>
      </c>
      <c r="J21" s="24">
        <f t="shared" si="2"/>
      </c>
      <c r="K21" s="19">
        <f t="shared" si="3"/>
      </c>
    </row>
    <row r="22" spans="1:11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IF(Soutěžící!H20="","",Soutěžící!H20)</f>
      </c>
      <c r="E22" s="23"/>
      <c r="F22" s="23"/>
      <c r="G22" s="23"/>
      <c r="H22" s="24">
        <f t="shared" si="0"/>
      </c>
      <c r="I22" s="24">
        <f t="shared" si="1"/>
      </c>
      <c r="J22" s="24">
        <f t="shared" si="2"/>
      </c>
      <c r="K22" s="19">
        <f t="shared" si="3"/>
      </c>
    </row>
    <row r="23" spans="1:11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IF(Soutěžící!H21="","",Soutěžící!H21)</f>
      </c>
      <c r="E23" s="23"/>
      <c r="F23" s="23"/>
      <c r="G23" s="23"/>
      <c r="H23" s="24">
        <f t="shared" si="0"/>
      </c>
      <c r="I23" s="24">
        <f t="shared" si="1"/>
      </c>
      <c r="J23" s="24">
        <f t="shared" si="2"/>
      </c>
      <c r="K23" s="19">
        <f t="shared" si="3"/>
      </c>
    </row>
    <row r="24" spans="1:11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IF(Soutěžící!H22="","",Soutěžící!H22)</f>
      </c>
      <c r="E24" s="23"/>
      <c r="F24" s="23"/>
      <c r="G24" s="23"/>
      <c r="H24" s="24">
        <f t="shared" si="0"/>
      </c>
      <c r="I24" s="24">
        <f t="shared" si="1"/>
      </c>
      <c r="J24" s="24">
        <f t="shared" si="2"/>
      </c>
      <c r="K24" s="19">
        <f t="shared" si="3"/>
      </c>
    </row>
    <row r="25" spans="1:11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IF(Soutěžící!H23="","",Soutěžící!H23)</f>
      </c>
      <c r="E25" s="23"/>
      <c r="F25" s="23"/>
      <c r="G25" s="23"/>
      <c r="H25" s="24">
        <f t="shared" si="0"/>
      </c>
      <c r="I25" s="24">
        <f t="shared" si="1"/>
      </c>
      <c r="J25" s="24">
        <f t="shared" si="2"/>
      </c>
      <c r="K25" s="19">
        <f t="shared" si="3"/>
      </c>
    </row>
    <row r="26" spans="1:11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IF(Soutěžící!H24="","",Soutěžící!H24)</f>
      </c>
      <c r="E26" s="23"/>
      <c r="F26" s="23"/>
      <c r="G26" s="23"/>
      <c r="H26" s="24">
        <f t="shared" si="0"/>
      </c>
      <c r="I26" s="24">
        <f t="shared" si="1"/>
      </c>
      <c r="J26" s="24">
        <f t="shared" si="2"/>
      </c>
      <c r="K26" s="19">
        <f t="shared" si="3"/>
      </c>
    </row>
    <row r="27" spans="1:11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IF(Soutěžící!H25="","",Soutěžící!H25)</f>
      </c>
      <c r="E27" s="23"/>
      <c r="F27" s="23"/>
      <c r="G27" s="23"/>
      <c r="H27" s="24">
        <f t="shared" si="0"/>
      </c>
      <c r="I27" s="24">
        <f t="shared" si="1"/>
      </c>
      <c r="J27" s="24">
        <f t="shared" si="2"/>
      </c>
      <c r="K27" s="19">
        <f t="shared" si="3"/>
      </c>
    </row>
    <row r="28" spans="1:11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IF(Soutěžící!H26="","",Soutěžící!H26)</f>
      </c>
      <c r="E28" s="23"/>
      <c r="F28" s="23"/>
      <c r="G28" s="23"/>
      <c r="H28" s="24">
        <f t="shared" si="0"/>
      </c>
      <c r="I28" s="24">
        <f t="shared" si="1"/>
      </c>
      <c r="J28" s="24">
        <f t="shared" si="2"/>
      </c>
      <c r="K28" s="19">
        <f t="shared" si="3"/>
      </c>
    </row>
    <row r="29" spans="1:11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IF(Soutěžící!H27="","",Soutěžící!H27)</f>
      </c>
      <c r="E29" s="23"/>
      <c r="F29" s="23"/>
      <c r="G29" s="23"/>
      <c r="H29" s="24">
        <f t="shared" si="0"/>
      </c>
      <c r="I29" s="24">
        <f t="shared" si="1"/>
      </c>
      <c r="J29" s="24">
        <f t="shared" si="2"/>
      </c>
      <c r="K29" s="19">
        <f t="shared" si="3"/>
      </c>
    </row>
    <row r="30" spans="1:11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IF(Soutěžící!H28="","",Soutěžící!H28)</f>
      </c>
      <c r="E30" s="23"/>
      <c r="F30" s="23"/>
      <c r="G30" s="23"/>
      <c r="H30" s="24">
        <f t="shared" si="0"/>
      </c>
      <c r="I30" s="24">
        <f t="shared" si="1"/>
      </c>
      <c r="J30" s="24">
        <f t="shared" si="2"/>
      </c>
      <c r="K30" s="19">
        <f t="shared" si="3"/>
      </c>
    </row>
    <row r="31" spans="1:11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IF(Soutěžící!H29="","",Soutěžící!H29)</f>
      </c>
      <c r="E31" s="23"/>
      <c r="F31" s="23"/>
      <c r="G31" s="23"/>
      <c r="H31" s="24">
        <f t="shared" si="0"/>
      </c>
      <c r="I31" s="24">
        <f t="shared" si="1"/>
      </c>
      <c r="J31" s="24">
        <f t="shared" si="2"/>
      </c>
      <c r="K31" s="19">
        <f t="shared" si="3"/>
      </c>
    </row>
    <row r="32" spans="1:11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IF(Soutěžící!H30="","",Soutěžící!H30)</f>
      </c>
      <c r="E32" s="23"/>
      <c r="F32" s="23"/>
      <c r="G32" s="23"/>
      <c r="H32" s="24">
        <f t="shared" si="0"/>
      </c>
      <c r="I32" s="24">
        <f t="shared" si="1"/>
      </c>
      <c r="J32" s="24">
        <f t="shared" si="2"/>
      </c>
      <c r="K32" s="19">
        <f t="shared" si="3"/>
      </c>
    </row>
    <row r="33" spans="1:11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IF(Soutěžící!H31="","",Soutěžící!H31)</f>
      </c>
      <c r="E33" s="23"/>
      <c r="F33" s="23"/>
      <c r="G33" s="23"/>
      <c r="H33" s="24">
        <f t="shared" si="0"/>
      </c>
      <c r="I33" s="24">
        <f t="shared" si="1"/>
      </c>
      <c r="J33" s="24">
        <f t="shared" si="2"/>
      </c>
      <c r="K33" s="19">
        <f t="shared" si="3"/>
      </c>
    </row>
    <row r="34" spans="1:11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IF(Soutěžící!H32="","",Soutěžící!H32)</f>
      </c>
      <c r="E34" s="23"/>
      <c r="F34" s="23"/>
      <c r="G34" s="23"/>
      <c r="H34" s="24">
        <f t="shared" si="0"/>
      </c>
      <c r="I34" s="24">
        <f t="shared" si="1"/>
      </c>
      <c r="J34" s="24">
        <f t="shared" si="2"/>
      </c>
      <c r="K34" s="19">
        <f t="shared" si="3"/>
      </c>
    </row>
    <row r="35" spans="1:11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IF(Soutěžící!H33="","",Soutěžící!H33)</f>
      </c>
      <c r="E35" s="23"/>
      <c r="F35" s="23"/>
      <c r="G35" s="23"/>
      <c r="H35" s="24">
        <f t="shared" si="0"/>
      </c>
      <c r="I35" s="24">
        <f t="shared" si="1"/>
      </c>
      <c r="J35" s="24">
        <f t="shared" si="2"/>
      </c>
      <c r="K35" s="19">
        <f t="shared" si="3"/>
      </c>
    </row>
    <row r="36" spans="1:11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IF(Soutěžící!H34="","",Soutěžící!H34)</f>
      </c>
      <c r="E36" s="23"/>
      <c r="F36" s="23"/>
      <c r="G36" s="23"/>
      <c r="H36" s="24">
        <f t="shared" si="0"/>
      </c>
      <c r="I36" s="24">
        <f t="shared" si="1"/>
      </c>
      <c r="J36" s="24">
        <f t="shared" si="2"/>
      </c>
      <c r="K36" s="19">
        <f t="shared" si="3"/>
      </c>
    </row>
    <row r="37" spans="1:11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IF(Soutěžící!H35="","",Soutěžící!H35)</f>
      </c>
      <c r="E37" s="23"/>
      <c r="F37" s="23"/>
      <c r="G37" s="23"/>
      <c r="H37" s="24">
        <f t="shared" si="0"/>
      </c>
      <c r="I37" s="24">
        <f t="shared" si="1"/>
      </c>
      <c r="J37" s="24">
        <f t="shared" si="2"/>
      </c>
      <c r="K37" s="19">
        <f t="shared" si="3"/>
      </c>
    </row>
    <row r="38" spans="1:11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IF(Soutěžící!H36="","",Soutěžící!H36)</f>
      </c>
      <c r="E38" s="23"/>
      <c r="F38" s="23"/>
      <c r="G38" s="23"/>
      <c r="H38" s="24">
        <f t="shared" si="0"/>
      </c>
      <c r="I38" s="24">
        <f t="shared" si="1"/>
      </c>
      <c r="J38" s="24">
        <f t="shared" si="2"/>
      </c>
      <c r="K38" s="19">
        <f t="shared" si="3"/>
      </c>
    </row>
    <row r="39" spans="1:11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IF(Soutěžící!H37="","",Soutěžící!H37)</f>
      </c>
      <c r="E39" s="23"/>
      <c r="F39" s="23"/>
      <c r="G39" s="23"/>
      <c r="H39" s="24">
        <f t="shared" si="0"/>
      </c>
      <c r="I39" s="24">
        <f t="shared" si="1"/>
      </c>
      <c r="J39" s="24">
        <f t="shared" si="2"/>
      </c>
      <c r="K39" s="19">
        <f t="shared" si="3"/>
      </c>
    </row>
    <row r="40" spans="1:11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IF(Soutěžící!H38="","",Soutěžící!H38)</f>
      </c>
      <c r="E40" s="23"/>
      <c r="F40" s="23"/>
      <c r="G40" s="23"/>
      <c r="H40" s="24">
        <f t="shared" si="0"/>
      </c>
      <c r="I40" s="24">
        <f t="shared" si="1"/>
      </c>
      <c r="J40" s="24">
        <f t="shared" si="2"/>
      </c>
      <c r="K40" s="19">
        <f t="shared" si="3"/>
      </c>
    </row>
    <row r="41" spans="1:11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IF(Soutěžící!H39="","",Soutěžící!H39)</f>
      </c>
      <c r="E41" s="23"/>
      <c r="F41" s="23"/>
      <c r="G41" s="23"/>
      <c r="H41" s="24">
        <f t="shared" si="0"/>
      </c>
      <c r="I41" s="24">
        <f t="shared" si="1"/>
      </c>
      <c r="J41" s="24">
        <f t="shared" si="2"/>
      </c>
      <c r="K41" s="19">
        <f t="shared" si="3"/>
      </c>
    </row>
    <row r="42" spans="1:11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IF(Soutěžící!H40="","",Soutěžící!H40)</f>
      </c>
      <c r="E42" s="23"/>
      <c r="F42" s="23"/>
      <c r="G42" s="23"/>
      <c r="H42" s="24">
        <f t="shared" si="0"/>
      </c>
      <c r="I42" s="24">
        <f t="shared" si="1"/>
      </c>
      <c r="J42" s="24">
        <f t="shared" si="2"/>
      </c>
      <c r="K42" s="19">
        <f t="shared" si="3"/>
      </c>
    </row>
    <row r="43" spans="1:11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IF(Soutěžící!H41="","",Soutěžící!H41)</f>
      </c>
      <c r="E43" s="23"/>
      <c r="F43" s="23"/>
      <c r="G43" s="23"/>
      <c r="H43" s="24">
        <f t="shared" si="0"/>
      </c>
      <c r="I43" s="24">
        <f t="shared" si="1"/>
      </c>
      <c r="J43" s="24">
        <f t="shared" si="2"/>
      </c>
      <c r="K43" s="19">
        <f t="shared" si="3"/>
      </c>
    </row>
    <row r="44" spans="1:11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IF(Soutěžící!H42="","",Soutěžící!H42)</f>
      </c>
      <c r="E44" s="23"/>
      <c r="F44" s="23"/>
      <c r="G44" s="23"/>
      <c r="H44" s="24">
        <f t="shared" si="0"/>
      </c>
      <c r="I44" s="24">
        <f t="shared" si="1"/>
      </c>
      <c r="J44" s="24">
        <f t="shared" si="2"/>
      </c>
      <c r="K44" s="19">
        <f t="shared" si="3"/>
      </c>
    </row>
    <row r="45" spans="1:11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IF(Soutěžící!H43="","",Soutěžící!H43)</f>
      </c>
      <c r="E45" s="23"/>
      <c r="F45" s="23"/>
      <c r="G45" s="23"/>
      <c r="H45" s="24">
        <f t="shared" si="0"/>
      </c>
      <c r="I45" s="24">
        <f t="shared" si="1"/>
      </c>
      <c r="J45" s="24">
        <f t="shared" si="2"/>
      </c>
      <c r="K45" s="19">
        <f t="shared" si="3"/>
      </c>
    </row>
    <row r="46" spans="1:11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IF(Soutěžící!H44="","",Soutěžící!H44)</f>
      </c>
      <c r="E46" s="23"/>
      <c r="F46" s="23"/>
      <c r="G46" s="23"/>
      <c r="H46" s="24">
        <f t="shared" si="0"/>
      </c>
      <c r="I46" s="24">
        <f t="shared" si="1"/>
      </c>
      <c r="J46" s="24">
        <f t="shared" si="2"/>
      </c>
      <c r="K46" s="19">
        <f t="shared" si="3"/>
      </c>
    </row>
    <row r="47" spans="1:11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IF(Soutěžící!H45="","",Soutěžící!H45)</f>
      </c>
      <c r="E47" s="23"/>
      <c r="F47" s="23"/>
      <c r="G47" s="23"/>
      <c r="H47" s="24">
        <f t="shared" si="0"/>
      </c>
      <c r="I47" s="24">
        <f t="shared" si="1"/>
      </c>
      <c r="J47" s="24">
        <f t="shared" si="2"/>
      </c>
      <c r="K47" s="19">
        <f t="shared" si="3"/>
      </c>
    </row>
    <row r="48" spans="1:11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IF(Soutěžící!H46="","",Soutěžící!H46)</f>
      </c>
      <c r="E48" s="23"/>
      <c r="F48" s="23"/>
      <c r="G48" s="23"/>
      <c r="H48" s="24">
        <f t="shared" si="0"/>
      </c>
      <c r="I48" s="24">
        <f t="shared" si="1"/>
      </c>
      <c r="J48" s="24">
        <f t="shared" si="2"/>
      </c>
      <c r="K48" s="19">
        <f t="shared" si="3"/>
      </c>
    </row>
    <row r="49" spans="1:11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IF(Soutěžící!H47="","",Soutěžící!H47)</f>
      </c>
      <c r="E49" s="23"/>
      <c r="F49" s="23"/>
      <c r="G49" s="23"/>
      <c r="H49" s="24">
        <f t="shared" si="0"/>
      </c>
      <c r="I49" s="24">
        <f t="shared" si="1"/>
      </c>
      <c r="J49" s="24">
        <f t="shared" si="2"/>
      </c>
      <c r="K49" s="19">
        <f t="shared" si="3"/>
      </c>
    </row>
    <row r="50" spans="1:11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IF(Soutěžící!H48="","",Soutěžící!H48)</f>
      </c>
      <c r="E50" s="23"/>
      <c r="F50" s="23"/>
      <c r="G50" s="23"/>
      <c r="H50" s="24">
        <f t="shared" si="0"/>
      </c>
      <c r="I50" s="24">
        <f t="shared" si="1"/>
      </c>
      <c r="J50" s="24">
        <f t="shared" si="2"/>
      </c>
      <c r="K50" s="19">
        <f t="shared" si="3"/>
      </c>
    </row>
    <row r="51" spans="1:11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IF(Soutěžící!H49="","",Soutěžící!H49)</f>
      </c>
      <c r="E51" s="23"/>
      <c r="F51" s="23"/>
      <c r="G51" s="23"/>
      <c r="H51" s="24">
        <f t="shared" si="0"/>
      </c>
      <c r="I51" s="24">
        <f t="shared" si="1"/>
      </c>
      <c r="J51" s="24">
        <f t="shared" si="2"/>
      </c>
      <c r="K51" s="19">
        <f t="shared" si="3"/>
      </c>
    </row>
    <row r="52" spans="1:11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IF(Soutěžící!H50="","",Soutěžící!H50)</f>
      </c>
      <c r="E52" s="23"/>
      <c r="F52" s="23"/>
      <c r="G52" s="23"/>
      <c r="H52" s="24">
        <f t="shared" si="0"/>
      </c>
      <c r="I52" s="24">
        <f t="shared" si="1"/>
      </c>
      <c r="J52" s="24">
        <f t="shared" si="2"/>
      </c>
      <c r="K52" s="19">
        <f t="shared" si="3"/>
      </c>
    </row>
    <row r="53" spans="1:11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IF(Soutěžící!H51="","",Soutěžící!H51)</f>
      </c>
      <c r="E53" s="23"/>
      <c r="F53" s="23"/>
      <c r="G53" s="23"/>
      <c r="H53" s="24">
        <f t="shared" si="0"/>
      </c>
      <c r="I53" s="24">
        <f t="shared" si="1"/>
      </c>
      <c r="J53" s="24">
        <f t="shared" si="2"/>
      </c>
      <c r="K53" s="19">
        <f t="shared" si="3"/>
      </c>
    </row>
    <row r="54" spans="1:11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IF(Soutěžící!H52="","",Soutěžící!H52)</f>
      </c>
      <c r="E54" s="23"/>
      <c r="F54" s="23"/>
      <c r="G54" s="23"/>
      <c r="H54" s="24">
        <f t="shared" si="0"/>
      </c>
      <c r="I54" s="24">
        <f t="shared" si="1"/>
      </c>
      <c r="J54" s="24">
        <f t="shared" si="2"/>
      </c>
      <c r="K54" s="19">
        <f t="shared" si="3"/>
      </c>
    </row>
    <row r="55" spans="1:11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IF(Soutěžící!H53="","",Soutěžící!H53)</f>
      </c>
      <c r="E55" s="23"/>
      <c r="F55" s="23"/>
      <c r="G55" s="23"/>
      <c r="H55" s="24">
        <f t="shared" si="0"/>
      </c>
      <c r="I55" s="24">
        <f t="shared" si="1"/>
      </c>
      <c r="J55" s="24">
        <f t="shared" si="2"/>
      </c>
      <c r="K55" s="19">
        <f t="shared" si="3"/>
      </c>
    </row>
    <row r="56" spans="1:11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IF(Soutěžící!H54="","",Soutěžící!H54)</f>
      </c>
      <c r="E56" s="23"/>
      <c r="F56" s="23"/>
      <c r="G56" s="23"/>
      <c r="H56" s="24">
        <f t="shared" si="0"/>
      </c>
      <c r="I56" s="24">
        <f t="shared" si="1"/>
      </c>
      <c r="J56" s="24">
        <f t="shared" si="2"/>
      </c>
      <c r="K56" s="19">
        <f t="shared" si="3"/>
      </c>
    </row>
    <row r="57" spans="1:11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IF(Soutěžící!H55="","",Soutěžící!H55)</f>
      </c>
      <c r="E57" s="23"/>
      <c r="F57" s="23"/>
      <c r="G57" s="23"/>
      <c r="H57" s="24">
        <f t="shared" si="0"/>
      </c>
      <c r="I57" s="24">
        <f t="shared" si="1"/>
      </c>
      <c r="J57" s="24">
        <f t="shared" si="2"/>
      </c>
      <c r="K57" s="19">
        <f t="shared" si="3"/>
      </c>
    </row>
    <row r="58" spans="1:11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IF(Soutěžící!H56="","",Soutěžící!H56)</f>
      </c>
      <c r="E58" s="23"/>
      <c r="F58" s="23"/>
      <c r="G58" s="23"/>
      <c r="H58" s="24">
        <f t="shared" si="0"/>
      </c>
      <c r="I58" s="24">
        <f t="shared" si="1"/>
      </c>
      <c r="J58" s="24">
        <f t="shared" si="2"/>
      </c>
      <c r="K58" s="19">
        <f t="shared" si="3"/>
      </c>
    </row>
    <row r="59" spans="1:11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IF(Soutěžící!H57="","",Soutěžící!H57)</f>
      </c>
      <c r="E59" s="23"/>
      <c r="F59" s="23"/>
      <c r="G59" s="23"/>
      <c r="H59" s="24">
        <f t="shared" si="0"/>
      </c>
      <c r="I59" s="24">
        <f t="shared" si="1"/>
      </c>
      <c r="J59" s="24">
        <f t="shared" si="2"/>
      </c>
      <c r="K59" s="19">
        <f t="shared" si="3"/>
      </c>
    </row>
    <row r="60" spans="1:11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IF(Soutěžící!H58="","",Soutěžící!H58)</f>
      </c>
      <c r="E60" s="23"/>
      <c r="F60" s="23"/>
      <c r="G60" s="23"/>
      <c r="H60" s="24">
        <f t="shared" si="0"/>
      </c>
      <c r="I60" s="24">
        <f t="shared" si="1"/>
      </c>
      <c r="J60" s="24">
        <f t="shared" si="2"/>
      </c>
      <c r="K60" s="19">
        <f t="shared" si="3"/>
      </c>
    </row>
    <row r="61" spans="1:11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IF(Soutěžící!H59="","",Soutěžící!H59)</f>
      </c>
      <c r="E61" s="23"/>
      <c r="F61" s="23"/>
      <c r="G61" s="23"/>
      <c r="H61" s="24">
        <f t="shared" si="0"/>
      </c>
      <c r="I61" s="24">
        <f t="shared" si="1"/>
      </c>
      <c r="J61" s="24">
        <f t="shared" si="2"/>
      </c>
      <c r="K61" s="19">
        <f t="shared" si="3"/>
      </c>
    </row>
    <row r="62" spans="1:11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IF(Soutěžící!H60="","",Soutěžící!H60)</f>
      </c>
      <c r="E62" s="23"/>
      <c r="F62" s="23"/>
      <c r="G62" s="23"/>
      <c r="H62" s="24">
        <f t="shared" si="0"/>
      </c>
      <c r="I62" s="24">
        <f t="shared" si="1"/>
      </c>
      <c r="J62" s="24">
        <f t="shared" si="2"/>
      </c>
      <c r="K62" s="19">
        <f t="shared" si="3"/>
      </c>
    </row>
    <row r="63" spans="1:11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IF(Soutěžící!H61="","",Soutěžící!H61)</f>
      </c>
      <c r="E63" s="23"/>
      <c r="F63" s="23"/>
      <c r="G63" s="23"/>
      <c r="H63" s="24">
        <f t="shared" si="0"/>
      </c>
      <c r="I63" s="24">
        <f t="shared" si="1"/>
      </c>
      <c r="J63" s="24">
        <f t="shared" si="2"/>
      </c>
      <c r="K63" s="19">
        <f t="shared" si="3"/>
      </c>
    </row>
    <row r="64" spans="1:11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IF(Soutěžící!H62="","",Soutěžící!H62)</f>
      </c>
      <c r="E64" s="23"/>
      <c r="F64" s="23"/>
      <c r="G64" s="23"/>
      <c r="H64" s="24">
        <f t="shared" si="0"/>
      </c>
      <c r="I64" s="24">
        <f t="shared" si="1"/>
      </c>
      <c r="J64" s="24">
        <f t="shared" si="2"/>
      </c>
      <c r="K64" s="19">
        <f t="shared" si="3"/>
      </c>
    </row>
    <row r="65" spans="1:11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IF(Soutěžící!H63="","",Soutěžící!H63)</f>
      </c>
      <c r="E65" s="23"/>
      <c r="F65" s="23"/>
      <c r="G65" s="23"/>
      <c r="H65" s="24">
        <f t="shared" si="0"/>
      </c>
      <c r="I65" s="24">
        <f t="shared" si="1"/>
      </c>
      <c r="J65" s="24">
        <f t="shared" si="2"/>
      </c>
      <c r="K65" s="19">
        <f t="shared" si="3"/>
      </c>
    </row>
    <row r="66" spans="1:11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IF(Soutěžící!H64="","",Soutěžící!H64)</f>
      </c>
      <c r="E66" s="23"/>
      <c r="F66" s="23"/>
      <c r="G66" s="23"/>
      <c r="H66" s="24">
        <f t="shared" si="0"/>
      </c>
      <c r="I66" s="24">
        <f t="shared" si="1"/>
      </c>
      <c r="J66" s="24">
        <f t="shared" si="2"/>
      </c>
      <c r="K66" s="19">
        <f t="shared" si="3"/>
      </c>
    </row>
    <row r="67" spans="1:11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IF(Soutěžící!H65="","",Soutěžící!H65)</f>
      </c>
      <c r="E67" s="23"/>
      <c r="F67" s="23"/>
      <c r="G67" s="23"/>
      <c r="H67" s="24">
        <f t="shared" si="0"/>
      </c>
      <c r="I67" s="24">
        <f t="shared" si="1"/>
      </c>
      <c r="J67" s="24">
        <f t="shared" si="2"/>
      </c>
      <c r="K67" s="19">
        <f t="shared" si="3"/>
      </c>
    </row>
    <row r="68" spans="1:11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IF(Soutěžící!H66="","",Soutěžící!H66)</f>
      </c>
      <c r="E68" s="23"/>
      <c r="F68" s="23"/>
      <c r="G68" s="23"/>
      <c r="H68" s="24">
        <f t="shared" si="0"/>
      </c>
      <c r="I68" s="24">
        <f t="shared" si="1"/>
      </c>
      <c r="J68" s="24">
        <f t="shared" si="2"/>
      </c>
      <c r="K68" s="19">
        <f t="shared" si="3"/>
      </c>
    </row>
    <row r="69" spans="1:11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IF(Soutěžící!H67="","",Soutěžící!H67)</f>
      </c>
      <c r="E69" s="23"/>
      <c r="F69" s="23"/>
      <c r="G69" s="23"/>
      <c r="H69" s="24">
        <f t="shared" si="0"/>
      </c>
      <c r="I69" s="24">
        <f t="shared" si="1"/>
      </c>
      <c r="J69" s="24">
        <f t="shared" si="2"/>
      </c>
      <c r="K69" s="19">
        <f t="shared" si="3"/>
      </c>
    </row>
    <row r="70" spans="1:11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IF(Soutěžící!H68="","",Soutěžící!H68)</f>
      </c>
      <c r="E70" s="23"/>
      <c r="F70" s="23"/>
      <c r="G70" s="23"/>
      <c r="H70" s="24">
        <f t="shared" si="0"/>
      </c>
      <c r="I70" s="24">
        <f t="shared" si="1"/>
      </c>
      <c r="J70" s="24">
        <f t="shared" si="2"/>
      </c>
      <c r="K70" s="19">
        <f t="shared" si="3"/>
      </c>
    </row>
    <row r="71" spans="1:11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IF(Soutěžící!H69="","",Soutěžící!H69)</f>
      </c>
      <c r="E71" s="23"/>
      <c r="F71" s="23"/>
      <c r="G71" s="23"/>
      <c r="H71" s="24">
        <f aca="true" t="shared" si="4" ref="H71:H100">IF(COUNT(E71:F71)=0,"",SUM(E71:F71))</f>
      </c>
      <c r="I71" s="24">
        <f aca="true" t="shared" si="5" ref="I71:I100">IF(COUNT(H71)=0,"",H71*$B$3)</f>
      </c>
      <c r="J71" s="24">
        <f aca="true" t="shared" si="6" ref="J71:J100">IF(COUNT(I71)=0,"",I71+IF(COUNT(G71)=0,0,(99-G71)/100))</f>
      </c>
      <c r="K71" s="19">
        <f aca="true" t="shared" si="7" ref="K71:K100">IF(COUNT(J71)=0,"",RANK(J71,J$6:J$100))</f>
      </c>
    </row>
    <row r="72" spans="1:11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IF(Soutěžící!H70="","",Soutěžící!H70)</f>
      </c>
      <c r="E72" s="23"/>
      <c r="F72" s="23"/>
      <c r="G72" s="23"/>
      <c r="H72" s="24">
        <f t="shared" si="4"/>
      </c>
      <c r="I72" s="24">
        <f t="shared" si="5"/>
      </c>
      <c r="J72" s="24">
        <f t="shared" si="6"/>
      </c>
      <c r="K72" s="19">
        <f t="shared" si="7"/>
      </c>
    </row>
    <row r="73" spans="1:11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IF(Soutěžící!H71="","",Soutěžící!H71)</f>
      </c>
      <c r="E73" s="23"/>
      <c r="F73" s="23"/>
      <c r="G73" s="23"/>
      <c r="H73" s="24">
        <f t="shared" si="4"/>
      </c>
      <c r="I73" s="24">
        <f t="shared" si="5"/>
      </c>
      <c r="J73" s="24">
        <f t="shared" si="6"/>
      </c>
      <c r="K73" s="19">
        <f t="shared" si="7"/>
      </c>
    </row>
    <row r="74" spans="1:11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IF(Soutěžící!H72="","",Soutěžící!H72)</f>
      </c>
      <c r="E74" s="23"/>
      <c r="F74" s="23"/>
      <c r="G74" s="23"/>
      <c r="H74" s="24">
        <f t="shared" si="4"/>
      </c>
      <c r="I74" s="24">
        <f t="shared" si="5"/>
      </c>
      <c r="J74" s="24">
        <f t="shared" si="6"/>
      </c>
      <c r="K74" s="19">
        <f t="shared" si="7"/>
      </c>
    </row>
    <row r="75" spans="1:11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IF(Soutěžící!H73="","",Soutěžící!H73)</f>
      </c>
      <c r="E75" s="23"/>
      <c r="F75" s="23"/>
      <c r="G75" s="23"/>
      <c r="H75" s="24">
        <f t="shared" si="4"/>
      </c>
      <c r="I75" s="24">
        <f t="shared" si="5"/>
      </c>
      <c r="J75" s="24">
        <f t="shared" si="6"/>
      </c>
      <c r="K75" s="19">
        <f t="shared" si="7"/>
      </c>
    </row>
    <row r="76" spans="1:11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IF(Soutěžící!H74="","",Soutěžící!H74)</f>
      </c>
      <c r="E76" s="23"/>
      <c r="F76" s="23"/>
      <c r="G76" s="23"/>
      <c r="H76" s="24">
        <f t="shared" si="4"/>
      </c>
      <c r="I76" s="24">
        <f t="shared" si="5"/>
      </c>
      <c r="J76" s="24">
        <f t="shared" si="6"/>
      </c>
      <c r="K76" s="19">
        <f t="shared" si="7"/>
      </c>
    </row>
    <row r="77" spans="1:11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IF(Soutěžící!H75="","",Soutěžící!H75)</f>
      </c>
      <c r="E77" s="23"/>
      <c r="F77" s="23"/>
      <c r="G77" s="23"/>
      <c r="H77" s="24">
        <f t="shared" si="4"/>
      </c>
      <c r="I77" s="24">
        <f t="shared" si="5"/>
      </c>
      <c r="J77" s="24">
        <f t="shared" si="6"/>
      </c>
      <c r="K77" s="19">
        <f t="shared" si="7"/>
      </c>
    </row>
    <row r="78" spans="1:11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IF(Soutěžící!H76="","",Soutěžící!H76)</f>
      </c>
      <c r="E78" s="23"/>
      <c r="F78" s="23"/>
      <c r="G78" s="23"/>
      <c r="H78" s="24">
        <f t="shared" si="4"/>
      </c>
      <c r="I78" s="24">
        <f t="shared" si="5"/>
      </c>
      <c r="J78" s="24">
        <f t="shared" si="6"/>
      </c>
      <c r="K78" s="19">
        <f t="shared" si="7"/>
      </c>
    </row>
    <row r="79" spans="1:11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IF(Soutěžící!H77="","",Soutěžící!H77)</f>
      </c>
      <c r="E79" s="23"/>
      <c r="F79" s="23"/>
      <c r="G79" s="23"/>
      <c r="H79" s="24">
        <f t="shared" si="4"/>
      </c>
      <c r="I79" s="24">
        <f t="shared" si="5"/>
      </c>
      <c r="J79" s="24">
        <f t="shared" si="6"/>
      </c>
      <c r="K79" s="19">
        <f t="shared" si="7"/>
      </c>
    </row>
    <row r="80" spans="1:11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IF(Soutěžící!H78="","",Soutěžící!H78)</f>
      </c>
      <c r="E80" s="23"/>
      <c r="F80" s="23"/>
      <c r="G80" s="23"/>
      <c r="H80" s="24">
        <f t="shared" si="4"/>
      </c>
      <c r="I80" s="24">
        <f t="shared" si="5"/>
      </c>
      <c r="J80" s="24">
        <f t="shared" si="6"/>
      </c>
      <c r="K80" s="19">
        <f t="shared" si="7"/>
      </c>
    </row>
    <row r="81" spans="1:11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IF(Soutěžící!H79="","",Soutěžící!H79)</f>
      </c>
      <c r="E81" s="23"/>
      <c r="F81" s="23"/>
      <c r="G81" s="23"/>
      <c r="H81" s="24">
        <f t="shared" si="4"/>
      </c>
      <c r="I81" s="24">
        <f t="shared" si="5"/>
      </c>
      <c r="J81" s="24">
        <f t="shared" si="6"/>
      </c>
      <c r="K81" s="19">
        <f t="shared" si="7"/>
      </c>
    </row>
    <row r="82" spans="1:11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IF(Soutěžící!H80="","",Soutěžící!H80)</f>
      </c>
      <c r="E82" s="23"/>
      <c r="F82" s="23"/>
      <c r="G82" s="23"/>
      <c r="H82" s="24">
        <f t="shared" si="4"/>
      </c>
      <c r="I82" s="24">
        <f t="shared" si="5"/>
      </c>
      <c r="J82" s="24">
        <f t="shared" si="6"/>
      </c>
      <c r="K82" s="19">
        <f t="shared" si="7"/>
      </c>
    </row>
    <row r="83" spans="1:11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IF(Soutěžící!H81="","",Soutěžící!H81)</f>
      </c>
      <c r="E83" s="23"/>
      <c r="F83" s="23"/>
      <c r="G83" s="23"/>
      <c r="H83" s="24">
        <f t="shared" si="4"/>
      </c>
      <c r="I83" s="24">
        <f t="shared" si="5"/>
      </c>
      <c r="J83" s="24">
        <f t="shared" si="6"/>
      </c>
      <c r="K83" s="19">
        <f t="shared" si="7"/>
      </c>
    </row>
    <row r="84" spans="1:11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IF(Soutěžící!H82="","",Soutěžící!H82)</f>
      </c>
      <c r="E84" s="23"/>
      <c r="F84" s="23"/>
      <c r="G84" s="23"/>
      <c r="H84" s="24">
        <f t="shared" si="4"/>
      </c>
      <c r="I84" s="24">
        <f t="shared" si="5"/>
      </c>
      <c r="J84" s="24">
        <f t="shared" si="6"/>
      </c>
      <c r="K84" s="19">
        <f t="shared" si="7"/>
      </c>
    </row>
    <row r="85" spans="1:11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IF(Soutěžící!H83="","",Soutěžící!H83)</f>
      </c>
      <c r="E85" s="23"/>
      <c r="F85" s="23"/>
      <c r="G85" s="23"/>
      <c r="H85" s="24">
        <f t="shared" si="4"/>
      </c>
      <c r="I85" s="24">
        <f t="shared" si="5"/>
      </c>
      <c r="J85" s="24">
        <f t="shared" si="6"/>
      </c>
      <c r="K85" s="19">
        <f t="shared" si="7"/>
      </c>
    </row>
    <row r="86" spans="1:11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IF(Soutěžící!H84="","",Soutěžící!H84)</f>
      </c>
      <c r="E86" s="23"/>
      <c r="F86" s="23"/>
      <c r="G86" s="23"/>
      <c r="H86" s="24">
        <f t="shared" si="4"/>
      </c>
      <c r="I86" s="24">
        <f t="shared" si="5"/>
      </c>
      <c r="J86" s="24">
        <f t="shared" si="6"/>
      </c>
      <c r="K86" s="19">
        <f t="shared" si="7"/>
      </c>
    </row>
    <row r="87" spans="1:11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IF(Soutěžící!H85="","",Soutěžící!H85)</f>
      </c>
      <c r="E87" s="23"/>
      <c r="F87" s="23"/>
      <c r="G87" s="23"/>
      <c r="H87" s="24">
        <f t="shared" si="4"/>
      </c>
      <c r="I87" s="24">
        <f t="shared" si="5"/>
      </c>
      <c r="J87" s="24">
        <f t="shared" si="6"/>
      </c>
      <c r="K87" s="19">
        <f t="shared" si="7"/>
      </c>
    </row>
    <row r="88" spans="1:11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IF(Soutěžící!H86="","",Soutěžící!H86)</f>
      </c>
      <c r="E88" s="23"/>
      <c r="F88" s="23"/>
      <c r="G88" s="23"/>
      <c r="H88" s="24">
        <f t="shared" si="4"/>
      </c>
      <c r="I88" s="24">
        <f t="shared" si="5"/>
      </c>
      <c r="J88" s="24">
        <f t="shared" si="6"/>
      </c>
      <c r="K88" s="19">
        <f t="shared" si="7"/>
      </c>
    </row>
    <row r="89" spans="1:11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IF(Soutěžící!H87="","",Soutěžící!H87)</f>
      </c>
      <c r="E89" s="23"/>
      <c r="F89" s="23"/>
      <c r="G89" s="23"/>
      <c r="H89" s="24">
        <f t="shared" si="4"/>
      </c>
      <c r="I89" s="24">
        <f t="shared" si="5"/>
      </c>
      <c r="J89" s="24">
        <f t="shared" si="6"/>
      </c>
      <c r="K89" s="19">
        <f t="shared" si="7"/>
      </c>
    </row>
    <row r="90" spans="1:11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IF(Soutěžící!H88="","",Soutěžící!H88)</f>
      </c>
      <c r="E90" s="23"/>
      <c r="F90" s="23"/>
      <c r="G90" s="23"/>
      <c r="H90" s="24">
        <f t="shared" si="4"/>
      </c>
      <c r="I90" s="24">
        <f t="shared" si="5"/>
      </c>
      <c r="J90" s="24">
        <f t="shared" si="6"/>
      </c>
      <c r="K90" s="19">
        <f t="shared" si="7"/>
      </c>
    </row>
    <row r="91" spans="1:11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IF(Soutěžící!H89="","",Soutěžící!H89)</f>
      </c>
      <c r="E91" s="23"/>
      <c r="F91" s="23"/>
      <c r="G91" s="23"/>
      <c r="H91" s="24">
        <f t="shared" si="4"/>
      </c>
      <c r="I91" s="24">
        <f t="shared" si="5"/>
      </c>
      <c r="J91" s="24">
        <f t="shared" si="6"/>
      </c>
      <c r="K91" s="19">
        <f t="shared" si="7"/>
      </c>
    </row>
    <row r="92" spans="1:11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IF(Soutěžící!H90="","",Soutěžící!H90)</f>
      </c>
      <c r="E92" s="23"/>
      <c r="F92" s="23"/>
      <c r="G92" s="23"/>
      <c r="H92" s="24">
        <f t="shared" si="4"/>
      </c>
      <c r="I92" s="24">
        <f t="shared" si="5"/>
      </c>
      <c r="J92" s="24">
        <f t="shared" si="6"/>
      </c>
      <c r="K92" s="19">
        <f t="shared" si="7"/>
      </c>
    </row>
    <row r="93" spans="1:11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IF(Soutěžící!H91="","",Soutěžící!H91)</f>
      </c>
      <c r="E93" s="23"/>
      <c r="F93" s="23"/>
      <c r="G93" s="23"/>
      <c r="H93" s="24">
        <f t="shared" si="4"/>
      </c>
      <c r="I93" s="24">
        <f t="shared" si="5"/>
      </c>
      <c r="J93" s="24">
        <f t="shared" si="6"/>
      </c>
      <c r="K93" s="19">
        <f t="shared" si="7"/>
      </c>
    </row>
    <row r="94" spans="1:11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IF(Soutěžící!H92="","",Soutěžící!H92)</f>
      </c>
      <c r="E94" s="23"/>
      <c r="F94" s="23"/>
      <c r="G94" s="23"/>
      <c r="H94" s="24">
        <f t="shared" si="4"/>
      </c>
      <c r="I94" s="24">
        <f t="shared" si="5"/>
      </c>
      <c r="J94" s="24">
        <f t="shared" si="6"/>
      </c>
      <c r="K94" s="19">
        <f t="shared" si="7"/>
      </c>
    </row>
    <row r="95" spans="1:11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IF(Soutěžící!H93="","",Soutěžící!H93)</f>
      </c>
      <c r="E95" s="23"/>
      <c r="F95" s="23"/>
      <c r="G95" s="23"/>
      <c r="H95" s="24">
        <f t="shared" si="4"/>
      </c>
      <c r="I95" s="24">
        <f t="shared" si="5"/>
      </c>
      <c r="J95" s="24">
        <f t="shared" si="6"/>
      </c>
      <c r="K95" s="19">
        <f t="shared" si="7"/>
      </c>
    </row>
    <row r="96" spans="1:11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IF(Soutěžící!H94="","",Soutěžící!H94)</f>
      </c>
      <c r="E96" s="23"/>
      <c r="F96" s="23"/>
      <c r="G96" s="23"/>
      <c r="H96" s="24">
        <f t="shared" si="4"/>
      </c>
      <c r="I96" s="24">
        <f t="shared" si="5"/>
      </c>
      <c r="J96" s="24">
        <f t="shared" si="6"/>
      </c>
      <c r="K96" s="19">
        <f t="shared" si="7"/>
      </c>
    </row>
    <row r="97" spans="1:11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IF(Soutěžící!H95="","",Soutěžící!H95)</f>
      </c>
      <c r="E97" s="23"/>
      <c r="F97" s="23"/>
      <c r="G97" s="23"/>
      <c r="H97" s="24">
        <f t="shared" si="4"/>
      </c>
      <c r="I97" s="24">
        <f t="shared" si="5"/>
      </c>
      <c r="J97" s="24">
        <f t="shared" si="6"/>
      </c>
      <c r="K97" s="19">
        <f t="shared" si="7"/>
      </c>
    </row>
    <row r="98" spans="1:11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IF(Soutěžící!H96="","",Soutěžící!H96)</f>
      </c>
      <c r="E98" s="23"/>
      <c r="F98" s="23"/>
      <c r="G98" s="23"/>
      <c r="H98" s="24">
        <f t="shared" si="4"/>
      </c>
      <c r="I98" s="24">
        <f t="shared" si="5"/>
      </c>
      <c r="J98" s="24">
        <f t="shared" si="6"/>
      </c>
      <c r="K98" s="19">
        <f t="shared" si="7"/>
      </c>
    </row>
    <row r="99" spans="1:11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IF(Soutěžící!H97="","",Soutěžící!H97)</f>
      </c>
      <c r="E99" s="23"/>
      <c r="F99" s="23"/>
      <c r="G99" s="23"/>
      <c r="H99" s="24">
        <f t="shared" si="4"/>
      </c>
      <c r="I99" s="24">
        <f t="shared" si="5"/>
      </c>
      <c r="J99" s="24">
        <f t="shared" si="6"/>
      </c>
      <c r="K99" s="19">
        <f t="shared" si="7"/>
      </c>
    </row>
    <row r="100" spans="1:11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5"/>
      <c r="H100" s="26">
        <f t="shared" si="4"/>
      </c>
      <c r="I100" s="26">
        <f t="shared" si="5"/>
      </c>
      <c r="J100" s="26">
        <f t="shared" si="6"/>
      </c>
      <c r="K100" s="27">
        <f t="shared" si="7"/>
      </c>
    </row>
    <row r="10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B2" sqref="B2:G17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5.625" style="0" bestFit="1" customWidth="1"/>
    <col min="6" max="6" width="4.25390625" style="0" bestFit="1" customWidth="1"/>
    <col min="7" max="7" width="3.375" style="0" bestFit="1" customWidth="1"/>
  </cols>
  <sheetData>
    <row r="2" ht="15.75">
      <c r="B2" s="80" t="s">
        <v>83</v>
      </c>
    </row>
    <row r="4" spans="2:7" ht="13.5" thickBot="1">
      <c r="B4" s="79" t="s">
        <v>15</v>
      </c>
      <c r="C4" s="79" t="s">
        <v>2</v>
      </c>
      <c r="D4" s="79" t="s">
        <v>67</v>
      </c>
      <c r="E4" s="79" t="s">
        <v>81</v>
      </c>
      <c r="F4" s="79" t="s">
        <v>82</v>
      </c>
      <c r="G4" s="79" t="s">
        <v>14</v>
      </c>
    </row>
    <row r="5" spans="2:7" ht="13.5" thickTop="1">
      <c r="B5" s="22">
        <v>1</v>
      </c>
      <c r="C5" s="22">
        <v>36</v>
      </c>
      <c r="D5" s="22" t="s">
        <v>70</v>
      </c>
      <c r="E5" s="22">
        <v>13</v>
      </c>
      <c r="F5" s="22">
        <v>35</v>
      </c>
      <c r="G5" s="22">
        <v>65</v>
      </c>
    </row>
    <row r="6" spans="2:7" ht="12.75">
      <c r="B6" s="24">
        <v>2</v>
      </c>
      <c r="C6" s="24">
        <v>48</v>
      </c>
      <c r="D6" s="24" t="s">
        <v>74</v>
      </c>
      <c r="E6" s="24">
        <v>12</v>
      </c>
      <c r="F6" s="24">
        <v>34</v>
      </c>
      <c r="G6" s="24">
        <v>60</v>
      </c>
    </row>
    <row r="7" spans="2:7" ht="12.75">
      <c r="B7" s="24">
        <v>3</v>
      </c>
      <c r="C7" s="24">
        <v>57</v>
      </c>
      <c r="D7" s="24" t="s">
        <v>75</v>
      </c>
      <c r="E7" s="24">
        <v>11</v>
      </c>
      <c r="F7" s="24">
        <v>30</v>
      </c>
      <c r="G7" s="24">
        <v>55</v>
      </c>
    </row>
    <row r="8" spans="2:7" ht="12.75">
      <c r="B8" s="24">
        <v>4</v>
      </c>
      <c r="C8" s="24">
        <v>7</v>
      </c>
      <c r="D8" s="24" t="s">
        <v>79</v>
      </c>
      <c r="E8" s="24">
        <v>9</v>
      </c>
      <c r="F8" s="24">
        <v>30</v>
      </c>
      <c r="G8" s="24">
        <v>45</v>
      </c>
    </row>
    <row r="9" spans="2:7" ht="12.75">
      <c r="B9" s="24">
        <v>5</v>
      </c>
      <c r="C9" s="24">
        <v>60</v>
      </c>
      <c r="D9" s="24" t="s">
        <v>72</v>
      </c>
      <c r="E9" s="24">
        <v>9</v>
      </c>
      <c r="F9" s="24">
        <v>32</v>
      </c>
      <c r="G9" s="24">
        <v>45</v>
      </c>
    </row>
    <row r="10" spans="2:7" ht="12.75">
      <c r="B10" s="24">
        <v>6</v>
      </c>
      <c r="C10" s="24">
        <v>102</v>
      </c>
      <c r="D10" s="24" t="s">
        <v>73</v>
      </c>
      <c r="E10" s="24">
        <v>9</v>
      </c>
      <c r="F10" s="24">
        <v>43</v>
      </c>
      <c r="G10" s="24">
        <v>45</v>
      </c>
    </row>
    <row r="11" spans="2:7" ht="12.75">
      <c r="B11" s="24">
        <v>7</v>
      </c>
      <c r="C11" s="24">
        <v>82</v>
      </c>
      <c r="D11" s="24" t="s">
        <v>71</v>
      </c>
      <c r="E11" s="24">
        <v>9</v>
      </c>
      <c r="F11" s="24">
        <v>55</v>
      </c>
      <c r="G11" s="24">
        <v>45</v>
      </c>
    </row>
    <row r="12" spans="2:7" ht="12.75">
      <c r="B12" s="24">
        <v>8</v>
      </c>
      <c r="C12" s="24">
        <v>97</v>
      </c>
      <c r="D12" s="24" t="s">
        <v>76</v>
      </c>
      <c r="E12" s="24">
        <v>8</v>
      </c>
      <c r="F12" s="24">
        <v>29</v>
      </c>
      <c r="G12" s="24">
        <v>40</v>
      </c>
    </row>
    <row r="13" spans="2:7" ht="12.75">
      <c r="B13" s="24">
        <v>9</v>
      </c>
      <c r="C13" s="24">
        <v>70</v>
      </c>
      <c r="D13" s="24" t="s">
        <v>77</v>
      </c>
      <c r="E13" s="24">
        <v>5</v>
      </c>
      <c r="F13" s="24">
        <v>38</v>
      </c>
      <c r="G13" s="24">
        <v>25</v>
      </c>
    </row>
    <row r="14" spans="2:7" ht="12.75">
      <c r="B14" s="24">
        <v>9</v>
      </c>
      <c r="C14" s="24">
        <v>105</v>
      </c>
      <c r="D14" s="24" t="s">
        <v>80</v>
      </c>
      <c r="E14" s="24">
        <v>5</v>
      </c>
      <c r="F14" s="24">
        <v>38</v>
      </c>
      <c r="G14" s="24">
        <v>25</v>
      </c>
    </row>
    <row r="15" spans="2:7" ht="12.75">
      <c r="B15" s="24">
        <v>10</v>
      </c>
      <c r="C15" s="24">
        <v>14</v>
      </c>
      <c r="D15" s="24" t="s">
        <v>68</v>
      </c>
      <c r="E15" s="24">
        <v>1</v>
      </c>
      <c r="F15" s="24">
        <v>39</v>
      </c>
      <c r="G15" s="24">
        <v>5</v>
      </c>
    </row>
    <row r="16" spans="2:7" ht="12.75">
      <c r="B16" s="24">
        <v>11</v>
      </c>
      <c r="C16" s="24">
        <v>101</v>
      </c>
      <c r="D16" s="24" t="s">
        <v>69</v>
      </c>
      <c r="E16" s="24">
        <v>1</v>
      </c>
      <c r="F16" s="24">
        <v>55</v>
      </c>
      <c r="G16" s="24">
        <v>5</v>
      </c>
    </row>
    <row r="17" spans="2:7" ht="12.75">
      <c r="B17" s="24">
        <v>12</v>
      </c>
      <c r="C17" s="24">
        <v>8</v>
      </c>
      <c r="D17" s="24" t="s">
        <v>78</v>
      </c>
      <c r="E17" s="24"/>
      <c r="F17" s="24"/>
      <c r="G17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2"/>
  <dimension ref="A1:I10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D19" sqref="D19"/>
    </sheetView>
  </sheetViews>
  <sheetFormatPr defaultColWidth="9.00390625" defaultRowHeight="12.75"/>
  <cols>
    <col min="2" max="2" width="24.75390625" style="0" customWidth="1"/>
    <col min="8" max="8" width="13.00390625" style="0" customWidth="1"/>
  </cols>
  <sheetData>
    <row r="1" spans="1:4" ht="20.25">
      <c r="A1" s="34" t="s">
        <v>28</v>
      </c>
      <c r="B1" s="34"/>
      <c r="C1" s="10"/>
      <c r="D1" s="10"/>
    </row>
    <row r="2" spans="1:4" ht="12.75">
      <c r="A2" s="2" t="s">
        <v>1</v>
      </c>
      <c r="B2" s="3" t="str">
        <f>Soutěžící!$C$2</f>
        <v>Luk - děti</v>
      </c>
      <c r="C2" s="3"/>
      <c r="D2" s="3"/>
    </row>
    <row r="3" spans="1:4" ht="13.5" thickBot="1">
      <c r="A3" s="2" t="s">
        <v>10</v>
      </c>
      <c r="B3" s="11">
        <v>3</v>
      </c>
      <c r="C3" s="11"/>
      <c r="D3" s="11"/>
    </row>
    <row r="4" spans="1:9" ht="13.5" thickTop="1">
      <c r="A4" s="12"/>
      <c r="B4" s="13"/>
      <c r="C4" s="14"/>
      <c r="D4" s="15"/>
      <c r="E4" s="39"/>
      <c r="F4" s="40"/>
      <c r="G4" s="40"/>
      <c r="H4" s="40"/>
      <c r="I4" s="41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42" t="s">
        <v>25</v>
      </c>
      <c r="F5" s="43" t="s">
        <v>26</v>
      </c>
      <c r="G5" s="43" t="s">
        <v>14</v>
      </c>
      <c r="H5" s="43" t="s">
        <v>27</v>
      </c>
      <c r="I5" s="44" t="s">
        <v>15</v>
      </c>
    </row>
    <row r="6" spans="1:9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IF(Soutěžící!H4="","",Soutěžící!H4)</f>
        <v>24</v>
      </c>
      <c r="E6" s="21">
        <v>9</v>
      </c>
      <c r="F6" s="21">
        <v>7</v>
      </c>
      <c r="G6" s="22">
        <f>IF(COUNT(E6)=0,"",E6*$B$3)</f>
        <v>27</v>
      </c>
      <c r="H6" s="22">
        <f>IF(COUNT(G6)=0,"",(IF(COUNT(F6)=0,G6,G6+(F6/100))))</f>
        <v>27.07</v>
      </c>
      <c r="I6" s="38">
        <f>IF(COUNT(H6)=0,"",RANK(H6,H$6:H$100))</f>
        <v>8</v>
      </c>
    </row>
    <row r="7" spans="1:9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IF(Soutěžící!H5="","",Soutěžící!H5)</f>
        <v>15</v>
      </c>
      <c r="E7" s="23">
        <v>5</v>
      </c>
      <c r="F7" s="23">
        <v>4</v>
      </c>
      <c r="G7" s="24">
        <f aca="true" t="shared" si="0" ref="G7:G70">IF(COUNT(E7)=0,"",E7*$B$3)</f>
        <v>15</v>
      </c>
      <c r="H7" s="24">
        <f aca="true" t="shared" si="1" ref="H7:H70">IF(COUNT(G7)=0,"",(IF(COUNT(F7)=0,G7,G7+(F7/100))))</f>
        <v>15.04</v>
      </c>
      <c r="I7" s="19">
        <f aca="true" t="shared" si="2" ref="I7:I70">IF(COUNT(H7)=0,"",RANK(H7,H$6:H$100))</f>
        <v>11</v>
      </c>
    </row>
    <row r="8" spans="1:9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IF(Soutěžící!H6="","",Soutěžící!H6)</f>
      </c>
      <c r="E8" s="23">
        <v>20</v>
      </c>
      <c r="F8" s="23">
        <v>9</v>
      </c>
      <c r="G8" s="24">
        <f t="shared" si="0"/>
        <v>60</v>
      </c>
      <c r="H8" s="24">
        <f t="shared" si="1"/>
        <v>60.09</v>
      </c>
      <c r="I8" s="19">
        <f t="shared" si="2"/>
        <v>3</v>
      </c>
    </row>
    <row r="9" spans="1:9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IF(Soutěžící!H7="","",Soutěžící!H7)</f>
        <v>20</v>
      </c>
      <c r="E9" s="23">
        <v>3</v>
      </c>
      <c r="F9" s="23">
        <v>3</v>
      </c>
      <c r="G9" s="24">
        <f t="shared" si="0"/>
        <v>9</v>
      </c>
      <c r="H9" s="24">
        <f t="shared" si="1"/>
        <v>9.03</v>
      </c>
      <c r="I9" s="19">
        <f t="shared" si="2"/>
        <v>12</v>
      </c>
    </row>
    <row r="10" spans="1:9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IF(Soutěžící!H8="","",Soutěžící!H8)</f>
        <v>34</v>
      </c>
      <c r="E10" s="23">
        <v>12</v>
      </c>
      <c r="F10" s="23">
        <v>8</v>
      </c>
      <c r="G10" s="24">
        <f t="shared" si="0"/>
        <v>36</v>
      </c>
      <c r="H10" s="24">
        <f t="shared" si="1"/>
        <v>36.08</v>
      </c>
      <c r="I10" s="19">
        <f t="shared" si="2"/>
        <v>6</v>
      </c>
    </row>
    <row r="11" spans="1:9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IF(Soutěžící!H9="","",Soutěžící!H9)</f>
        <v>15</v>
      </c>
      <c r="E11" s="23">
        <v>6</v>
      </c>
      <c r="F11" s="23">
        <v>7</v>
      </c>
      <c r="G11" s="24">
        <f t="shared" si="0"/>
        <v>18</v>
      </c>
      <c r="H11" s="24">
        <f t="shared" si="1"/>
        <v>18.07</v>
      </c>
      <c r="I11" s="19">
        <f t="shared" si="2"/>
        <v>10</v>
      </c>
    </row>
    <row r="12" spans="1:9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IF(Soutěžící!H10="","",Soutěžící!H10)</f>
      </c>
      <c r="E12" s="23">
        <v>12</v>
      </c>
      <c r="F12" s="23">
        <v>8</v>
      </c>
      <c r="G12" s="24">
        <f t="shared" si="0"/>
        <v>36</v>
      </c>
      <c r="H12" s="24">
        <f t="shared" si="1"/>
        <v>36.08</v>
      </c>
      <c r="I12" s="19">
        <f t="shared" si="2"/>
        <v>6</v>
      </c>
    </row>
    <row r="13" spans="1:9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IF(Soutěžící!H11="","",Soutěžící!H11)</f>
        <v>25</v>
      </c>
      <c r="E13" s="23">
        <v>20</v>
      </c>
      <c r="F13" s="23">
        <v>11</v>
      </c>
      <c r="G13" s="24">
        <f t="shared" si="0"/>
        <v>60</v>
      </c>
      <c r="H13" s="24">
        <f t="shared" si="1"/>
        <v>60.11</v>
      </c>
      <c r="I13" s="19">
        <f t="shared" si="2"/>
        <v>2</v>
      </c>
    </row>
    <row r="14" spans="1:9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IF(Soutěžící!H12="","",Soutěžící!H12)</f>
        <v>24</v>
      </c>
      <c r="E14" s="23">
        <v>21</v>
      </c>
      <c r="F14" s="23">
        <v>12</v>
      </c>
      <c r="G14" s="24">
        <f t="shared" si="0"/>
        <v>63</v>
      </c>
      <c r="H14" s="24">
        <f t="shared" si="1"/>
        <v>63.12</v>
      </c>
      <c r="I14" s="19">
        <f t="shared" si="2"/>
        <v>1</v>
      </c>
    </row>
    <row r="15" spans="1:9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IF(Soutěžící!H13="","",Soutěžící!H13)</f>
        <v>10</v>
      </c>
      <c r="E15" s="23">
        <v>15</v>
      </c>
      <c r="F15" s="23">
        <v>8</v>
      </c>
      <c r="G15" s="24">
        <f t="shared" si="0"/>
        <v>45</v>
      </c>
      <c r="H15" s="24">
        <f t="shared" si="1"/>
        <v>45.08</v>
      </c>
      <c r="I15" s="19">
        <f t="shared" si="2"/>
        <v>4</v>
      </c>
    </row>
    <row r="16" spans="1:9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IF(Soutěžící!H14="","",Soutěžící!H14)</f>
      </c>
      <c r="E16" s="23"/>
      <c r="F16" s="23"/>
      <c r="G16" s="24">
        <f t="shared" si="0"/>
      </c>
      <c r="H16" s="24">
        <f t="shared" si="1"/>
      </c>
      <c r="I16" s="19">
        <f t="shared" si="2"/>
      </c>
    </row>
    <row r="17" spans="1:9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IF(Soutěžící!H15="","",Soutěžící!H15)</f>
      </c>
      <c r="E17" s="23">
        <v>13</v>
      </c>
      <c r="F17" s="23">
        <v>9</v>
      </c>
      <c r="G17" s="24">
        <f t="shared" si="0"/>
        <v>39</v>
      </c>
      <c r="H17" s="24">
        <f t="shared" si="1"/>
        <v>39.09</v>
      </c>
      <c r="I17" s="19">
        <f t="shared" si="2"/>
        <v>5</v>
      </c>
    </row>
    <row r="18" spans="1:9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IF(Soutěžící!H16="","",Soutěžící!H16)</f>
        <v>19</v>
      </c>
      <c r="E18" s="23">
        <v>8</v>
      </c>
      <c r="F18" s="23">
        <v>4</v>
      </c>
      <c r="G18" s="24">
        <f t="shared" si="0"/>
        <v>24</v>
      </c>
      <c r="H18" s="24">
        <f t="shared" si="1"/>
        <v>24.04</v>
      </c>
      <c r="I18" s="19">
        <f t="shared" si="2"/>
        <v>9</v>
      </c>
    </row>
    <row r="19" spans="1:9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IF(Soutěžící!H17="","",Soutěžící!H17)</f>
      </c>
      <c r="E19" s="23"/>
      <c r="F19" s="23"/>
      <c r="G19" s="24">
        <f t="shared" si="0"/>
      </c>
      <c r="H19" s="24">
        <f t="shared" si="1"/>
      </c>
      <c r="I19" s="19">
        <f t="shared" si="2"/>
      </c>
    </row>
    <row r="20" spans="1:9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IF(Soutěžící!H18="","",Soutěžící!H18)</f>
      </c>
      <c r="E20" s="23"/>
      <c r="F20" s="23"/>
      <c r="G20" s="24">
        <f t="shared" si="0"/>
      </c>
      <c r="H20" s="24">
        <f t="shared" si="1"/>
      </c>
      <c r="I20" s="19">
        <f t="shared" si="2"/>
      </c>
    </row>
    <row r="21" spans="1:9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IF(Soutěžící!H19="","",Soutěžící!H19)</f>
      </c>
      <c r="E21" s="23"/>
      <c r="F21" s="23"/>
      <c r="G21" s="24">
        <f t="shared" si="0"/>
      </c>
      <c r="H21" s="24">
        <f t="shared" si="1"/>
      </c>
      <c r="I21" s="19">
        <f t="shared" si="2"/>
      </c>
    </row>
    <row r="22" spans="1:9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IF(Soutěžící!H20="","",Soutěžící!H20)</f>
      </c>
      <c r="E22" s="23"/>
      <c r="F22" s="23"/>
      <c r="G22" s="24">
        <f t="shared" si="0"/>
      </c>
      <c r="H22" s="24">
        <f t="shared" si="1"/>
      </c>
      <c r="I22" s="19">
        <f t="shared" si="2"/>
      </c>
    </row>
    <row r="23" spans="1:9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IF(Soutěžící!H21="","",Soutěžící!H21)</f>
      </c>
      <c r="E23" s="23"/>
      <c r="F23" s="23"/>
      <c r="G23" s="24">
        <f t="shared" si="0"/>
      </c>
      <c r="H23" s="24">
        <f t="shared" si="1"/>
      </c>
      <c r="I23" s="19">
        <f t="shared" si="2"/>
      </c>
    </row>
    <row r="24" spans="1:9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IF(Soutěžící!H22="","",Soutěžící!H22)</f>
      </c>
      <c r="E24" s="23"/>
      <c r="F24" s="23"/>
      <c r="G24" s="24">
        <f t="shared" si="0"/>
      </c>
      <c r="H24" s="24">
        <f t="shared" si="1"/>
      </c>
      <c r="I24" s="19">
        <f t="shared" si="2"/>
      </c>
    </row>
    <row r="25" spans="1:9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IF(Soutěžící!H23="","",Soutěžící!H23)</f>
      </c>
      <c r="E25" s="23"/>
      <c r="F25" s="23"/>
      <c r="G25" s="24">
        <f t="shared" si="0"/>
      </c>
      <c r="H25" s="24">
        <f t="shared" si="1"/>
      </c>
      <c r="I25" s="19">
        <f t="shared" si="2"/>
      </c>
    </row>
    <row r="26" spans="1:9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IF(Soutěžící!H24="","",Soutěžící!H24)</f>
      </c>
      <c r="E26" s="23"/>
      <c r="F26" s="23"/>
      <c r="G26" s="24">
        <f t="shared" si="0"/>
      </c>
      <c r="H26" s="24">
        <f t="shared" si="1"/>
      </c>
      <c r="I26" s="19">
        <f t="shared" si="2"/>
      </c>
    </row>
    <row r="27" spans="1:9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IF(Soutěžící!H25="","",Soutěžící!H25)</f>
      </c>
      <c r="E27" s="23"/>
      <c r="F27" s="23"/>
      <c r="G27" s="24">
        <f t="shared" si="0"/>
      </c>
      <c r="H27" s="24">
        <f t="shared" si="1"/>
      </c>
      <c r="I27" s="19">
        <f t="shared" si="2"/>
      </c>
    </row>
    <row r="28" spans="1:9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IF(Soutěžící!H26="","",Soutěžící!H26)</f>
      </c>
      <c r="E28" s="23"/>
      <c r="F28" s="23"/>
      <c r="G28" s="24">
        <f t="shared" si="0"/>
      </c>
      <c r="H28" s="24">
        <f t="shared" si="1"/>
      </c>
      <c r="I28" s="19">
        <f t="shared" si="2"/>
      </c>
    </row>
    <row r="29" spans="1:9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IF(Soutěžící!H27="","",Soutěžící!H27)</f>
      </c>
      <c r="E29" s="23"/>
      <c r="F29" s="23"/>
      <c r="G29" s="24">
        <f t="shared" si="0"/>
      </c>
      <c r="H29" s="24">
        <f t="shared" si="1"/>
      </c>
      <c r="I29" s="19">
        <f t="shared" si="2"/>
      </c>
    </row>
    <row r="30" spans="1:9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IF(Soutěžící!H28="","",Soutěžící!H28)</f>
      </c>
      <c r="E30" s="23"/>
      <c r="F30" s="23"/>
      <c r="G30" s="24">
        <f t="shared" si="0"/>
      </c>
      <c r="H30" s="24">
        <f t="shared" si="1"/>
      </c>
      <c r="I30" s="19">
        <f t="shared" si="2"/>
      </c>
    </row>
    <row r="31" spans="1:9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IF(Soutěžící!H29="","",Soutěžící!H29)</f>
      </c>
      <c r="E31" s="23"/>
      <c r="F31" s="23"/>
      <c r="G31" s="24">
        <f t="shared" si="0"/>
      </c>
      <c r="H31" s="24">
        <f t="shared" si="1"/>
      </c>
      <c r="I31" s="19">
        <f t="shared" si="2"/>
      </c>
    </row>
    <row r="32" spans="1:9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IF(Soutěžící!H30="","",Soutěžící!H30)</f>
      </c>
      <c r="E32" s="23"/>
      <c r="F32" s="23"/>
      <c r="G32" s="24">
        <f t="shared" si="0"/>
      </c>
      <c r="H32" s="24">
        <f t="shared" si="1"/>
      </c>
      <c r="I32" s="19">
        <f t="shared" si="2"/>
      </c>
    </row>
    <row r="33" spans="1:9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IF(Soutěžící!H31="","",Soutěžící!H31)</f>
      </c>
      <c r="E33" s="23"/>
      <c r="F33" s="23"/>
      <c r="G33" s="24">
        <f t="shared" si="0"/>
      </c>
      <c r="H33" s="24">
        <f t="shared" si="1"/>
      </c>
      <c r="I33" s="19">
        <f t="shared" si="2"/>
      </c>
    </row>
    <row r="34" spans="1:9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IF(Soutěžící!H32="","",Soutěžící!H32)</f>
      </c>
      <c r="E34" s="23"/>
      <c r="F34" s="23"/>
      <c r="G34" s="24">
        <f t="shared" si="0"/>
      </c>
      <c r="H34" s="24">
        <f t="shared" si="1"/>
      </c>
      <c r="I34" s="19">
        <f t="shared" si="2"/>
      </c>
    </row>
    <row r="35" spans="1:9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IF(Soutěžící!H33="","",Soutěžící!H33)</f>
      </c>
      <c r="E35" s="23"/>
      <c r="F35" s="23"/>
      <c r="G35" s="24">
        <f t="shared" si="0"/>
      </c>
      <c r="H35" s="24">
        <f t="shared" si="1"/>
      </c>
      <c r="I35" s="19">
        <f t="shared" si="2"/>
      </c>
    </row>
    <row r="36" spans="1:9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IF(Soutěžící!H34="","",Soutěžící!H34)</f>
      </c>
      <c r="E36" s="23"/>
      <c r="F36" s="23"/>
      <c r="G36" s="24">
        <f t="shared" si="0"/>
      </c>
      <c r="H36" s="24">
        <f t="shared" si="1"/>
      </c>
      <c r="I36" s="19">
        <f t="shared" si="2"/>
      </c>
    </row>
    <row r="37" spans="1:9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IF(Soutěžící!H35="","",Soutěžící!H35)</f>
      </c>
      <c r="E37" s="23"/>
      <c r="F37" s="23"/>
      <c r="G37" s="24">
        <f t="shared" si="0"/>
      </c>
      <c r="H37" s="24">
        <f t="shared" si="1"/>
      </c>
      <c r="I37" s="19">
        <f t="shared" si="2"/>
      </c>
    </row>
    <row r="38" spans="1:9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IF(Soutěžící!H36="","",Soutěžící!H36)</f>
      </c>
      <c r="E38" s="23"/>
      <c r="F38" s="23"/>
      <c r="G38" s="24">
        <f t="shared" si="0"/>
      </c>
      <c r="H38" s="24">
        <f t="shared" si="1"/>
      </c>
      <c r="I38" s="19">
        <f t="shared" si="2"/>
      </c>
    </row>
    <row r="39" spans="1:9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IF(Soutěžící!H37="","",Soutěžící!H37)</f>
      </c>
      <c r="E39" s="23"/>
      <c r="F39" s="23"/>
      <c r="G39" s="24">
        <f t="shared" si="0"/>
      </c>
      <c r="H39" s="24">
        <f t="shared" si="1"/>
      </c>
      <c r="I39" s="19">
        <f t="shared" si="2"/>
      </c>
    </row>
    <row r="40" spans="1:9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IF(Soutěžící!H38="","",Soutěžící!H38)</f>
      </c>
      <c r="E40" s="23"/>
      <c r="F40" s="23"/>
      <c r="G40" s="24">
        <f t="shared" si="0"/>
      </c>
      <c r="H40" s="24">
        <f t="shared" si="1"/>
      </c>
      <c r="I40" s="19">
        <f t="shared" si="2"/>
      </c>
    </row>
    <row r="41" spans="1:9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IF(Soutěžící!H39="","",Soutěžící!H39)</f>
      </c>
      <c r="E41" s="23"/>
      <c r="F41" s="23"/>
      <c r="G41" s="24">
        <f t="shared" si="0"/>
      </c>
      <c r="H41" s="24">
        <f t="shared" si="1"/>
      </c>
      <c r="I41" s="19">
        <f t="shared" si="2"/>
      </c>
    </row>
    <row r="42" spans="1:9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IF(Soutěžící!H40="","",Soutěžící!H40)</f>
      </c>
      <c r="E42" s="23"/>
      <c r="F42" s="23"/>
      <c r="G42" s="24">
        <f t="shared" si="0"/>
      </c>
      <c r="H42" s="24">
        <f t="shared" si="1"/>
      </c>
      <c r="I42" s="19">
        <f t="shared" si="2"/>
      </c>
    </row>
    <row r="43" spans="1:9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IF(Soutěžící!H41="","",Soutěžící!H41)</f>
      </c>
      <c r="E43" s="23"/>
      <c r="F43" s="23"/>
      <c r="G43" s="24">
        <f t="shared" si="0"/>
      </c>
      <c r="H43" s="24">
        <f t="shared" si="1"/>
      </c>
      <c r="I43" s="19">
        <f t="shared" si="2"/>
      </c>
    </row>
    <row r="44" spans="1:9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IF(Soutěžící!H42="","",Soutěžící!H42)</f>
      </c>
      <c r="E44" s="23"/>
      <c r="F44" s="23"/>
      <c r="G44" s="24">
        <f t="shared" si="0"/>
      </c>
      <c r="H44" s="24">
        <f t="shared" si="1"/>
      </c>
      <c r="I44" s="19">
        <f t="shared" si="2"/>
      </c>
    </row>
    <row r="45" spans="1:9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IF(Soutěžící!H43="","",Soutěžící!H43)</f>
      </c>
      <c r="E45" s="23"/>
      <c r="F45" s="23"/>
      <c r="G45" s="24">
        <f t="shared" si="0"/>
      </c>
      <c r="H45" s="24">
        <f t="shared" si="1"/>
      </c>
      <c r="I45" s="19">
        <f t="shared" si="2"/>
      </c>
    </row>
    <row r="46" spans="1:9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IF(Soutěžící!H44="","",Soutěžící!H44)</f>
      </c>
      <c r="E46" s="23"/>
      <c r="F46" s="23"/>
      <c r="G46" s="24">
        <f t="shared" si="0"/>
      </c>
      <c r="H46" s="24">
        <f t="shared" si="1"/>
      </c>
      <c r="I46" s="19">
        <f t="shared" si="2"/>
      </c>
    </row>
    <row r="47" spans="1:9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IF(Soutěžící!H45="","",Soutěžící!H45)</f>
      </c>
      <c r="E47" s="23"/>
      <c r="F47" s="23"/>
      <c r="G47" s="24">
        <f t="shared" si="0"/>
      </c>
      <c r="H47" s="24">
        <f t="shared" si="1"/>
      </c>
      <c r="I47" s="19">
        <f t="shared" si="2"/>
      </c>
    </row>
    <row r="48" spans="1:9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IF(Soutěžící!H46="","",Soutěžící!H46)</f>
      </c>
      <c r="E48" s="23"/>
      <c r="F48" s="23"/>
      <c r="G48" s="24">
        <f t="shared" si="0"/>
      </c>
      <c r="H48" s="24">
        <f t="shared" si="1"/>
      </c>
      <c r="I48" s="19">
        <f t="shared" si="2"/>
      </c>
    </row>
    <row r="49" spans="1:9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IF(Soutěžící!H47="","",Soutěžící!H47)</f>
      </c>
      <c r="E49" s="23"/>
      <c r="F49" s="23"/>
      <c r="G49" s="24">
        <f t="shared" si="0"/>
      </c>
      <c r="H49" s="24">
        <f t="shared" si="1"/>
      </c>
      <c r="I49" s="19">
        <f t="shared" si="2"/>
      </c>
    </row>
    <row r="50" spans="1:9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IF(Soutěžící!H48="","",Soutěžící!H48)</f>
      </c>
      <c r="E50" s="23"/>
      <c r="F50" s="23"/>
      <c r="G50" s="24">
        <f t="shared" si="0"/>
      </c>
      <c r="H50" s="24">
        <f t="shared" si="1"/>
      </c>
      <c r="I50" s="19">
        <f t="shared" si="2"/>
      </c>
    </row>
    <row r="51" spans="1:9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IF(Soutěžící!H49="","",Soutěžící!H49)</f>
      </c>
      <c r="E51" s="23"/>
      <c r="F51" s="23"/>
      <c r="G51" s="24">
        <f t="shared" si="0"/>
      </c>
      <c r="H51" s="24">
        <f t="shared" si="1"/>
      </c>
      <c r="I51" s="19">
        <f t="shared" si="2"/>
      </c>
    </row>
    <row r="52" spans="1:9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IF(Soutěžící!H50="","",Soutěžící!H50)</f>
      </c>
      <c r="E52" s="23"/>
      <c r="F52" s="23"/>
      <c r="G52" s="24">
        <f t="shared" si="0"/>
      </c>
      <c r="H52" s="24">
        <f t="shared" si="1"/>
      </c>
      <c r="I52" s="19">
        <f t="shared" si="2"/>
      </c>
    </row>
    <row r="53" spans="1:9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IF(Soutěžící!H51="","",Soutěžící!H51)</f>
      </c>
      <c r="E53" s="23"/>
      <c r="F53" s="23"/>
      <c r="G53" s="24">
        <f t="shared" si="0"/>
      </c>
      <c r="H53" s="24">
        <f t="shared" si="1"/>
      </c>
      <c r="I53" s="19">
        <f t="shared" si="2"/>
      </c>
    </row>
    <row r="54" spans="1:9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IF(Soutěžící!H52="","",Soutěžící!H52)</f>
      </c>
      <c r="E54" s="23"/>
      <c r="F54" s="23"/>
      <c r="G54" s="24">
        <f t="shared" si="0"/>
      </c>
      <c r="H54" s="24">
        <f t="shared" si="1"/>
      </c>
      <c r="I54" s="19">
        <f t="shared" si="2"/>
      </c>
    </row>
    <row r="55" spans="1:9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IF(Soutěžící!H53="","",Soutěžící!H53)</f>
      </c>
      <c r="E55" s="23"/>
      <c r="F55" s="23"/>
      <c r="G55" s="24">
        <f t="shared" si="0"/>
      </c>
      <c r="H55" s="24">
        <f t="shared" si="1"/>
      </c>
      <c r="I55" s="19">
        <f t="shared" si="2"/>
      </c>
    </row>
    <row r="56" spans="1:9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IF(Soutěžící!H54="","",Soutěžící!H54)</f>
      </c>
      <c r="E56" s="23"/>
      <c r="F56" s="23"/>
      <c r="G56" s="24">
        <f t="shared" si="0"/>
      </c>
      <c r="H56" s="24">
        <f t="shared" si="1"/>
      </c>
      <c r="I56" s="19">
        <f t="shared" si="2"/>
      </c>
    </row>
    <row r="57" spans="1:9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IF(Soutěžící!H55="","",Soutěžící!H55)</f>
      </c>
      <c r="E57" s="23"/>
      <c r="F57" s="23"/>
      <c r="G57" s="24">
        <f t="shared" si="0"/>
      </c>
      <c r="H57" s="24">
        <f t="shared" si="1"/>
      </c>
      <c r="I57" s="19">
        <f t="shared" si="2"/>
      </c>
    </row>
    <row r="58" spans="1:9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IF(Soutěžící!H56="","",Soutěžící!H56)</f>
      </c>
      <c r="E58" s="23"/>
      <c r="F58" s="23"/>
      <c r="G58" s="24">
        <f t="shared" si="0"/>
      </c>
      <c r="H58" s="24">
        <f t="shared" si="1"/>
      </c>
      <c r="I58" s="19">
        <f t="shared" si="2"/>
      </c>
    </row>
    <row r="59" spans="1:9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IF(Soutěžící!H57="","",Soutěžící!H57)</f>
      </c>
      <c r="E59" s="23"/>
      <c r="F59" s="23"/>
      <c r="G59" s="24">
        <f t="shared" si="0"/>
      </c>
      <c r="H59" s="24">
        <f t="shared" si="1"/>
      </c>
      <c r="I59" s="19">
        <f t="shared" si="2"/>
      </c>
    </row>
    <row r="60" spans="1:9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IF(Soutěžící!H58="","",Soutěžící!H58)</f>
      </c>
      <c r="E60" s="23"/>
      <c r="F60" s="23"/>
      <c r="G60" s="24">
        <f t="shared" si="0"/>
      </c>
      <c r="H60" s="24">
        <f t="shared" si="1"/>
      </c>
      <c r="I60" s="19">
        <f t="shared" si="2"/>
      </c>
    </row>
    <row r="61" spans="1:9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IF(Soutěžící!H59="","",Soutěžící!H59)</f>
      </c>
      <c r="E61" s="23"/>
      <c r="F61" s="23"/>
      <c r="G61" s="24">
        <f t="shared" si="0"/>
      </c>
      <c r="H61" s="24">
        <f t="shared" si="1"/>
      </c>
      <c r="I61" s="19">
        <f t="shared" si="2"/>
      </c>
    </row>
    <row r="62" spans="1:9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IF(Soutěžící!H60="","",Soutěžící!H60)</f>
      </c>
      <c r="E62" s="23"/>
      <c r="F62" s="23"/>
      <c r="G62" s="24">
        <f t="shared" si="0"/>
      </c>
      <c r="H62" s="24">
        <f t="shared" si="1"/>
      </c>
      <c r="I62" s="19">
        <f t="shared" si="2"/>
      </c>
    </row>
    <row r="63" spans="1:9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IF(Soutěžící!H61="","",Soutěžící!H61)</f>
      </c>
      <c r="E63" s="23"/>
      <c r="F63" s="23"/>
      <c r="G63" s="24">
        <f t="shared" si="0"/>
      </c>
      <c r="H63" s="24">
        <f t="shared" si="1"/>
      </c>
      <c r="I63" s="19">
        <f t="shared" si="2"/>
      </c>
    </row>
    <row r="64" spans="1:9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IF(Soutěžící!H62="","",Soutěžící!H62)</f>
      </c>
      <c r="E64" s="23"/>
      <c r="F64" s="23"/>
      <c r="G64" s="24">
        <f t="shared" si="0"/>
      </c>
      <c r="H64" s="24">
        <f t="shared" si="1"/>
      </c>
      <c r="I64" s="19">
        <f t="shared" si="2"/>
      </c>
    </row>
    <row r="65" spans="1:9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IF(Soutěžící!H63="","",Soutěžící!H63)</f>
      </c>
      <c r="E65" s="23"/>
      <c r="F65" s="23"/>
      <c r="G65" s="24">
        <f t="shared" si="0"/>
      </c>
      <c r="H65" s="24">
        <f t="shared" si="1"/>
      </c>
      <c r="I65" s="19">
        <f t="shared" si="2"/>
      </c>
    </row>
    <row r="66" spans="1:9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IF(Soutěžící!H64="","",Soutěžící!H64)</f>
      </c>
      <c r="E66" s="23"/>
      <c r="F66" s="23"/>
      <c r="G66" s="24">
        <f t="shared" si="0"/>
      </c>
      <c r="H66" s="24">
        <f t="shared" si="1"/>
      </c>
      <c r="I66" s="19">
        <f t="shared" si="2"/>
      </c>
    </row>
    <row r="67" spans="1:9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IF(Soutěžící!H65="","",Soutěžící!H65)</f>
      </c>
      <c r="E67" s="23"/>
      <c r="F67" s="23"/>
      <c r="G67" s="24">
        <f t="shared" si="0"/>
      </c>
      <c r="H67" s="24">
        <f t="shared" si="1"/>
      </c>
      <c r="I67" s="19">
        <f t="shared" si="2"/>
      </c>
    </row>
    <row r="68" spans="1:9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IF(Soutěžící!H66="","",Soutěžící!H66)</f>
      </c>
      <c r="E68" s="23"/>
      <c r="F68" s="23"/>
      <c r="G68" s="24">
        <f t="shared" si="0"/>
      </c>
      <c r="H68" s="24">
        <f t="shared" si="1"/>
      </c>
      <c r="I68" s="19">
        <f t="shared" si="2"/>
      </c>
    </row>
    <row r="69" spans="1:9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IF(Soutěžící!H67="","",Soutěžící!H67)</f>
      </c>
      <c r="E69" s="23"/>
      <c r="F69" s="23"/>
      <c r="G69" s="24">
        <f t="shared" si="0"/>
      </c>
      <c r="H69" s="24">
        <f t="shared" si="1"/>
      </c>
      <c r="I69" s="19">
        <f t="shared" si="2"/>
      </c>
    </row>
    <row r="70" spans="1:9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IF(Soutěžící!H68="","",Soutěžící!H68)</f>
      </c>
      <c r="E70" s="23"/>
      <c r="F70" s="23"/>
      <c r="G70" s="24">
        <f t="shared" si="0"/>
      </c>
      <c r="H70" s="24">
        <f t="shared" si="1"/>
      </c>
      <c r="I70" s="19">
        <f t="shared" si="2"/>
      </c>
    </row>
    <row r="71" spans="1:9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IF(Soutěžící!H69="","",Soutěžící!H69)</f>
      </c>
      <c r="E71" s="23"/>
      <c r="F71" s="23"/>
      <c r="G71" s="24">
        <f aca="true" t="shared" si="3" ref="G71:G100">IF(COUNT(E71)=0,"",E71*$B$3)</f>
      </c>
      <c r="H71" s="24">
        <f aca="true" t="shared" si="4" ref="H71:H100">IF(COUNT(G71)=0,"",(IF(COUNT(F71)=0,G71,G71+(F71/100))))</f>
      </c>
      <c r="I71" s="19">
        <f aca="true" t="shared" si="5" ref="I71:I100">IF(COUNT(H71)=0,"",RANK(H71,H$6:H$100))</f>
      </c>
    </row>
    <row r="72" spans="1:9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IF(Soutěžící!H70="","",Soutěžící!H70)</f>
      </c>
      <c r="E72" s="23"/>
      <c r="F72" s="23"/>
      <c r="G72" s="24">
        <f t="shared" si="3"/>
      </c>
      <c r="H72" s="24">
        <f t="shared" si="4"/>
      </c>
      <c r="I72" s="19">
        <f t="shared" si="5"/>
      </c>
    </row>
    <row r="73" spans="1:9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IF(Soutěžící!H71="","",Soutěžící!H71)</f>
      </c>
      <c r="E73" s="23"/>
      <c r="F73" s="23"/>
      <c r="G73" s="24">
        <f t="shared" si="3"/>
      </c>
      <c r="H73" s="24">
        <f t="shared" si="4"/>
      </c>
      <c r="I73" s="19">
        <f t="shared" si="5"/>
      </c>
    </row>
    <row r="74" spans="1:9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IF(Soutěžící!H72="","",Soutěžící!H72)</f>
      </c>
      <c r="E74" s="23"/>
      <c r="F74" s="23"/>
      <c r="G74" s="24">
        <f t="shared" si="3"/>
      </c>
      <c r="H74" s="24">
        <f t="shared" si="4"/>
      </c>
      <c r="I74" s="19">
        <f t="shared" si="5"/>
      </c>
    </row>
    <row r="75" spans="1:9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IF(Soutěžící!H73="","",Soutěžící!H73)</f>
      </c>
      <c r="E75" s="23"/>
      <c r="F75" s="23"/>
      <c r="G75" s="24">
        <f t="shared" si="3"/>
      </c>
      <c r="H75" s="24">
        <f t="shared" si="4"/>
      </c>
      <c r="I75" s="19">
        <f t="shared" si="5"/>
      </c>
    </row>
    <row r="76" spans="1:9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IF(Soutěžící!H74="","",Soutěžící!H74)</f>
      </c>
      <c r="E76" s="23"/>
      <c r="F76" s="23"/>
      <c r="G76" s="24">
        <f t="shared" si="3"/>
      </c>
      <c r="H76" s="24">
        <f t="shared" si="4"/>
      </c>
      <c r="I76" s="19">
        <f t="shared" si="5"/>
      </c>
    </row>
    <row r="77" spans="1:9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IF(Soutěžící!H75="","",Soutěžící!H75)</f>
      </c>
      <c r="E77" s="23"/>
      <c r="F77" s="23"/>
      <c r="G77" s="24">
        <f t="shared" si="3"/>
      </c>
      <c r="H77" s="24">
        <f t="shared" si="4"/>
      </c>
      <c r="I77" s="19">
        <f t="shared" si="5"/>
      </c>
    </row>
    <row r="78" spans="1:9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IF(Soutěžící!H76="","",Soutěžící!H76)</f>
      </c>
      <c r="E78" s="23"/>
      <c r="F78" s="23"/>
      <c r="G78" s="24">
        <f t="shared" si="3"/>
      </c>
      <c r="H78" s="24">
        <f t="shared" si="4"/>
      </c>
      <c r="I78" s="19">
        <f t="shared" si="5"/>
      </c>
    </row>
    <row r="79" spans="1:9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IF(Soutěžící!H77="","",Soutěžící!H77)</f>
      </c>
      <c r="E79" s="23"/>
      <c r="F79" s="23"/>
      <c r="G79" s="24">
        <f t="shared" si="3"/>
      </c>
      <c r="H79" s="24">
        <f t="shared" si="4"/>
      </c>
      <c r="I79" s="19">
        <f t="shared" si="5"/>
      </c>
    </row>
    <row r="80" spans="1:9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IF(Soutěžící!H78="","",Soutěžící!H78)</f>
      </c>
      <c r="E80" s="23"/>
      <c r="F80" s="23"/>
      <c r="G80" s="24">
        <f t="shared" si="3"/>
      </c>
      <c r="H80" s="24">
        <f t="shared" si="4"/>
      </c>
      <c r="I80" s="19">
        <f t="shared" si="5"/>
      </c>
    </row>
    <row r="81" spans="1:9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IF(Soutěžící!H79="","",Soutěžící!H79)</f>
      </c>
      <c r="E81" s="23"/>
      <c r="F81" s="23"/>
      <c r="G81" s="24">
        <f t="shared" si="3"/>
      </c>
      <c r="H81" s="24">
        <f t="shared" si="4"/>
      </c>
      <c r="I81" s="19">
        <f t="shared" si="5"/>
      </c>
    </row>
    <row r="82" spans="1:9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IF(Soutěžící!H80="","",Soutěžící!H80)</f>
      </c>
      <c r="E82" s="23"/>
      <c r="F82" s="23"/>
      <c r="G82" s="24">
        <f t="shared" si="3"/>
      </c>
      <c r="H82" s="24">
        <f t="shared" si="4"/>
      </c>
      <c r="I82" s="19">
        <f t="shared" si="5"/>
      </c>
    </row>
    <row r="83" spans="1:9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IF(Soutěžící!H81="","",Soutěžící!H81)</f>
      </c>
      <c r="E83" s="23"/>
      <c r="F83" s="23"/>
      <c r="G83" s="24">
        <f t="shared" si="3"/>
      </c>
      <c r="H83" s="24">
        <f t="shared" si="4"/>
      </c>
      <c r="I83" s="19">
        <f t="shared" si="5"/>
      </c>
    </row>
    <row r="84" spans="1:9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IF(Soutěžící!H82="","",Soutěžící!H82)</f>
      </c>
      <c r="E84" s="23"/>
      <c r="F84" s="23"/>
      <c r="G84" s="24">
        <f t="shared" si="3"/>
      </c>
      <c r="H84" s="24">
        <f t="shared" si="4"/>
      </c>
      <c r="I84" s="19">
        <f t="shared" si="5"/>
      </c>
    </row>
    <row r="85" spans="1:9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IF(Soutěžící!H83="","",Soutěžící!H83)</f>
      </c>
      <c r="E85" s="23"/>
      <c r="F85" s="23"/>
      <c r="G85" s="24">
        <f t="shared" si="3"/>
      </c>
      <c r="H85" s="24">
        <f t="shared" si="4"/>
      </c>
      <c r="I85" s="19">
        <f t="shared" si="5"/>
      </c>
    </row>
    <row r="86" spans="1:9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IF(Soutěžící!H84="","",Soutěžící!H84)</f>
      </c>
      <c r="E86" s="23"/>
      <c r="F86" s="23"/>
      <c r="G86" s="24">
        <f t="shared" si="3"/>
      </c>
      <c r="H86" s="24">
        <f t="shared" si="4"/>
      </c>
      <c r="I86" s="19">
        <f t="shared" si="5"/>
      </c>
    </row>
    <row r="87" spans="1:9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IF(Soutěžící!H85="","",Soutěžící!H85)</f>
      </c>
      <c r="E87" s="23"/>
      <c r="F87" s="23"/>
      <c r="G87" s="24">
        <f t="shared" si="3"/>
      </c>
      <c r="H87" s="24">
        <f t="shared" si="4"/>
      </c>
      <c r="I87" s="19">
        <f t="shared" si="5"/>
      </c>
    </row>
    <row r="88" spans="1:9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IF(Soutěžící!H86="","",Soutěžící!H86)</f>
      </c>
      <c r="E88" s="23"/>
      <c r="F88" s="23"/>
      <c r="G88" s="24">
        <f t="shared" si="3"/>
      </c>
      <c r="H88" s="24">
        <f t="shared" si="4"/>
      </c>
      <c r="I88" s="19">
        <f t="shared" si="5"/>
      </c>
    </row>
    <row r="89" spans="1:9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IF(Soutěžící!H87="","",Soutěžící!H87)</f>
      </c>
      <c r="E89" s="23"/>
      <c r="F89" s="23"/>
      <c r="G89" s="24">
        <f t="shared" si="3"/>
      </c>
      <c r="H89" s="24">
        <f t="shared" si="4"/>
      </c>
      <c r="I89" s="19">
        <f t="shared" si="5"/>
      </c>
    </row>
    <row r="90" spans="1:9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IF(Soutěžící!H88="","",Soutěžící!H88)</f>
      </c>
      <c r="E90" s="23"/>
      <c r="F90" s="23"/>
      <c r="G90" s="24">
        <f t="shared" si="3"/>
      </c>
      <c r="H90" s="24">
        <f t="shared" si="4"/>
      </c>
      <c r="I90" s="19">
        <f t="shared" si="5"/>
      </c>
    </row>
    <row r="91" spans="1:9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IF(Soutěžící!H89="","",Soutěžící!H89)</f>
      </c>
      <c r="E91" s="23"/>
      <c r="F91" s="23"/>
      <c r="G91" s="24">
        <f t="shared" si="3"/>
      </c>
      <c r="H91" s="24">
        <f t="shared" si="4"/>
      </c>
      <c r="I91" s="19">
        <f t="shared" si="5"/>
      </c>
    </row>
    <row r="92" spans="1:9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IF(Soutěžící!H90="","",Soutěžící!H90)</f>
      </c>
      <c r="E92" s="23"/>
      <c r="F92" s="23"/>
      <c r="G92" s="24">
        <f t="shared" si="3"/>
      </c>
      <c r="H92" s="24">
        <f t="shared" si="4"/>
      </c>
      <c r="I92" s="19">
        <f t="shared" si="5"/>
      </c>
    </row>
    <row r="93" spans="1:9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IF(Soutěžící!H91="","",Soutěžící!H91)</f>
      </c>
      <c r="E93" s="23"/>
      <c r="F93" s="23"/>
      <c r="G93" s="24">
        <f t="shared" si="3"/>
      </c>
      <c r="H93" s="24">
        <f t="shared" si="4"/>
      </c>
      <c r="I93" s="19">
        <f t="shared" si="5"/>
      </c>
    </row>
    <row r="94" spans="1:9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IF(Soutěžící!H92="","",Soutěžící!H92)</f>
      </c>
      <c r="E94" s="23"/>
      <c r="F94" s="23"/>
      <c r="G94" s="24">
        <f t="shared" si="3"/>
      </c>
      <c r="H94" s="24">
        <f t="shared" si="4"/>
      </c>
      <c r="I94" s="19">
        <f t="shared" si="5"/>
      </c>
    </row>
    <row r="95" spans="1:9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IF(Soutěžící!H93="","",Soutěžící!H93)</f>
      </c>
      <c r="E95" s="23"/>
      <c r="F95" s="23"/>
      <c r="G95" s="24">
        <f t="shared" si="3"/>
      </c>
      <c r="H95" s="24">
        <f t="shared" si="4"/>
      </c>
      <c r="I95" s="19">
        <f t="shared" si="5"/>
      </c>
    </row>
    <row r="96" spans="1:9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IF(Soutěžící!H94="","",Soutěžící!H94)</f>
      </c>
      <c r="E96" s="23"/>
      <c r="F96" s="23"/>
      <c r="G96" s="24">
        <f t="shared" si="3"/>
      </c>
      <c r="H96" s="24">
        <f t="shared" si="4"/>
      </c>
      <c r="I96" s="19">
        <f t="shared" si="5"/>
      </c>
    </row>
    <row r="97" spans="1:9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IF(Soutěžící!H95="","",Soutěžící!H95)</f>
      </c>
      <c r="E97" s="23"/>
      <c r="F97" s="23"/>
      <c r="G97" s="24">
        <f t="shared" si="3"/>
      </c>
      <c r="H97" s="24">
        <f t="shared" si="4"/>
      </c>
      <c r="I97" s="19">
        <f t="shared" si="5"/>
      </c>
    </row>
    <row r="98" spans="1:9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IF(Soutěžící!H96="","",Soutěžící!H96)</f>
      </c>
      <c r="E98" s="23"/>
      <c r="F98" s="23"/>
      <c r="G98" s="24">
        <f t="shared" si="3"/>
      </c>
      <c r="H98" s="24">
        <f t="shared" si="4"/>
      </c>
      <c r="I98" s="19">
        <f t="shared" si="5"/>
      </c>
    </row>
    <row r="99" spans="1:9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IF(Soutěžící!H97="","",Soutěžící!H97)</f>
      </c>
      <c r="E99" s="23"/>
      <c r="F99" s="23"/>
      <c r="G99" s="24">
        <f t="shared" si="3"/>
      </c>
      <c r="H99" s="24">
        <f t="shared" si="4"/>
      </c>
      <c r="I99" s="19">
        <f t="shared" si="5"/>
      </c>
    </row>
    <row r="100" spans="1:9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27">
        <f t="shared" si="5"/>
      </c>
    </row>
    <row r="10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2" sqref="B2:F17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5.625" style="0" bestFit="1" customWidth="1"/>
    <col min="6" max="6" width="3.375" style="0" bestFit="1" customWidth="1"/>
  </cols>
  <sheetData>
    <row r="2" ht="15.75">
      <c r="B2" s="80" t="s">
        <v>84</v>
      </c>
    </row>
    <row r="4" spans="2:6" ht="13.5" thickBot="1">
      <c r="B4" s="79" t="s">
        <v>15</v>
      </c>
      <c r="C4" s="79" t="s">
        <v>2</v>
      </c>
      <c r="D4" s="79" t="s">
        <v>67</v>
      </c>
      <c r="E4" s="79" t="s">
        <v>81</v>
      </c>
      <c r="F4" s="79" t="s">
        <v>14</v>
      </c>
    </row>
    <row r="5" spans="2:6" ht="13.5" thickTop="1">
      <c r="B5" s="22">
        <v>1</v>
      </c>
      <c r="C5" s="22">
        <v>97</v>
      </c>
      <c r="D5" s="22" t="s">
        <v>76</v>
      </c>
      <c r="E5" s="22">
        <v>21</v>
      </c>
      <c r="F5" s="22">
        <v>63</v>
      </c>
    </row>
    <row r="6" spans="2:6" ht="12.75">
      <c r="B6" s="24">
        <v>2</v>
      </c>
      <c r="C6" s="24">
        <v>57</v>
      </c>
      <c r="D6" s="24" t="s">
        <v>75</v>
      </c>
      <c r="E6" s="24">
        <v>20</v>
      </c>
      <c r="F6" s="24">
        <v>60</v>
      </c>
    </row>
    <row r="7" spans="2:6" ht="12.75">
      <c r="B7" s="24">
        <v>3</v>
      </c>
      <c r="C7" s="24">
        <v>36</v>
      </c>
      <c r="D7" s="24" t="s">
        <v>70</v>
      </c>
      <c r="E7" s="24">
        <v>20</v>
      </c>
      <c r="F7" s="24">
        <v>60</v>
      </c>
    </row>
    <row r="8" spans="2:6" ht="12.75">
      <c r="B8" s="24">
        <v>4</v>
      </c>
      <c r="C8" s="24">
        <v>70</v>
      </c>
      <c r="D8" s="24" t="s">
        <v>77</v>
      </c>
      <c r="E8" s="24">
        <v>15</v>
      </c>
      <c r="F8" s="24">
        <v>45</v>
      </c>
    </row>
    <row r="9" spans="2:6" ht="12.75">
      <c r="B9" s="24">
        <v>5</v>
      </c>
      <c r="C9" s="24">
        <v>7</v>
      </c>
      <c r="D9" s="24" t="s">
        <v>79</v>
      </c>
      <c r="E9" s="24">
        <v>13</v>
      </c>
      <c r="F9" s="24">
        <v>39</v>
      </c>
    </row>
    <row r="10" spans="2:6" ht="12.75">
      <c r="B10" s="24">
        <v>6</v>
      </c>
      <c r="C10" s="24">
        <v>60</v>
      </c>
      <c r="D10" s="24" t="s">
        <v>72</v>
      </c>
      <c r="E10" s="24">
        <v>12</v>
      </c>
      <c r="F10" s="24">
        <v>36</v>
      </c>
    </row>
    <row r="11" spans="2:6" ht="12.75">
      <c r="B11" s="24">
        <v>6</v>
      </c>
      <c r="C11" s="24">
        <v>48</v>
      </c>
      <c r="D11" s="24" t="s">
        <v>74</v>
      </c>
      <c r="E11" s="24">
        <v>12</v>
      </c>
      <c r="F11" s="24">
        <v>36</v>
      </c>
    </row>
    <row r="12" spans="2:6" ht="12.75">
      <c r="B12" s="24">
        <v>7</v>
      </c>
      <c r="C12" s="24">
        <v>14</v>
      </c>
      <c r="D12" s="24" t="s">
        <v>68</v>
      </c>
      <c r="E12" s="24">
        <v>9</v>
      </c>
      <c r="F12" s="24">
        <v>27</v>
      </c>
    </row>
    <row r="13" spans="2:6" ht="12.75">
      <c r="B13" s="24">
        <v>8</v>
      </c>
      <c r="C13" s="24">
        <v>105</v>
      </c>
      <c r="D13" s="24" t="s">
        <v>80</v>
      </c>
      <c r="E13" s="24">
        <v>8</v>
      </c>
      <c r="F13" s="24">
        <v>24</v>
      </c>
    </row>
    <row r="14" spans="2:6" ht="12.75">
      <c r="B14" s="24">
        <v>9</v>
      </c>
      <c r="C14" s="24">
        <v>102</v>
      </c>
      <c r="D14" s="24" t="s">
        <v>73</v>
      </c>
      <c r="E14" s="24">
        <v>6</v>
      </c>
      <c r="F14" s="24">
        <v>18</v>
      </c>
    </row>
    <row r="15" spans="2:6" ht="12.75">
      <c r="B15" s="24">
        <v>10</v>
      </c>
      <c r="C15" s="24">
        <v>101</v>
      </c>
      <c r="D15" s="24" t="s">
        <v>69</v>
      </c>
      <c r="E15" s="24">
        <v>5</v>
      </c>
      <c r="F15" s="24">
        <v>15</v>
      </c>
    </row>
    <row r="16" spans="2:6" ht="12.75">
      <c r="B16" s="24">
        <v>11</v>
      </c>
      <c r="C16" s="24">
        <v>82</v>
      </c>
      <c r="D16" s="24" t="s">
        <v>71</v>
      </c>
      <c r="E16" s="24">
        <v>3</v>
      </c>
      <c r="F16" s="24">
        <v>9</v>
      </c>
    </row>
    <row r="17" spans="2:6" ht="12.75">
      <c r="B17" s="24">
        <v>12</v>
      </c>
      <c r="C17" s="24">
        <v>8</v>
      </c>
      <c r="D17" s="24" t="s">
        <v>78</v>
      </c>
      <c r="E17" s="24"/>
      <c r="F17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1"/>
  <dimension ref="A1:I100"/>
  <sheetViews>
    <sheetView zoomScalePageLayoutView="0" workbookViewId="0" topLeftCell="A1">
      <pane xSplit="4" ySplit="5" topLeftCell="E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D2" sqref="D2"/>
    </sheetView>
  </sheetViews>
  <sheetFormatPr defaultColWidth="9.00390625" defaultRowHeight="12.75"/>
  <cols>
    <col min="2" max="2" width="26.75390625" style="0" customWidth="1"/>
  </cols>
  <sheetData>
    <row r="1" spans="1:4" ht="20.25">
      <c r="A1" s="34" t="s">
        <v>39</v>
      </c>
      <c r="B1" s="34"/>
      <c r="C1" s="10"/>
      <c r="D1" s="10"/>
    </row>
    <row r="2" spans="1:4" ht="12.75">
      <c r="A2" s="2" t="s">
        <v>1</v>
      </c>
      <c r="B2" s="3" t="str">
        <f>Soutěžící!$C$2</f>
        <v>Luk - děti</v>
      </c>
      <c r="C2" s="3"/>
      <c r="D2" s="3"/>
    </row>
    <row r="3" spans="1:4" ht="13.5" thickBot="1">
      <c r="A3" s="2" t="s">
        <v>10</v>
      </c>
      <c r="B3" s="11">
        <v>10</v>
      </c>
      <c r="C3" s="11"/>
      <c r="D3" s="11"/>
    </row>
    <row r="4" spans="1:9" ht="13.5" thickTop="1">
      <c r="A4" s="12"/>
      <c r="B4" s="13"/>
      <c r="C4" s="14"/>
      <c r="D4" s="15"/>
      <c r="E4" s="12"/>
      <c r="F4" s="35"/>
      <c r="G4" s="35"/>
      <c r="H4" s="35"/>
      <c r="I4" s="13"/>
    </row>
    <row r="5" spans="1:9" ht="13.5" thickBot="1">
      <c r="A5" s="16" t="s">
        <v>11</v>
      </c>
      <c r="B5" s="17" t="s">
        <v>12</v>
      </c>
      <c r="C5" s="16" t="s">
        <v>13</v>
      </c>
      <c r="D5" s="17" t="s">
        <v>7</v>
      </c>
      <c r="E5" s="36" t="s">
        <v>18</v>
      </c>
      <c r="F5" s="37" t="s">
        <v>19</v>
      </c>
      <c r="G5" s="37" t="s">
        <v>14</v>
      </c>
      <c r="H5" s="37" t="s">
        <v>20</v>
      </c>
      <c r="I5" s="28" t="s">
        <v>15</v>
      </c>
    </row>
    <row r="6" spans="1:9" ht="13.5" thickTop="1">
      <c r="A6" s="18">
        <f>Soutěžící!A4</f>
        <v>14</v>
      </c>
      <c r="B6" s="22" t="str">
        <f>Soutěžící!B4&amp;" "&amp;Soutěžící!C4&amp;" "&amp;Soutěžící!D4</f>
        <v>Krumpolec Jan </v>
      </c>
      <c r="C6" s="29" t="str">
        <f>IF(Soutěžící!E4="","",Soutěžící!E4)</f>
        <v>děti</v>
      </c>
      <c r="D6" s="29">
        <f>IF(Soutěžící!H4="","",Soutěžící!H4)</f>
        <v>24</v>
      </c>
      <c r="E6" s="21">
        <v>2</v>
      </c>
      <c r="F6" s="21"/>
      <c r="G6" s="22">
        <f>IF(COUNT(E6)=0,"",E6*$B$3)</f>
        <v>20</v>
      </c>
      <c r="H6" s="22">
        <f>IF(COUNT(G6)=0,"",G6+(IF(COUNT(F6)=0,0,(99-F6)/100)))</f>
        <v>20</v>
      </c>
      <c r="I6" s="38">
        <f>IF(COUNT(H6)=0,"",RANK(H6,H$6:H$100))</f>
        <v>8</v>
      </c>
    </row>
    <row r="7" spans="1:9" ht="12.75">
      <c r="A7" s="30">
        <f>Soutěžící!A5</f>
        <v>101</v>
      </c>
      <c r="B7" s="24" t="str">
        <f>Soutěžící!B5&amp;" "&amp;Soutěžící!C5&amp;" "&amp;Soutěžící!D5</f>
        <v>Mikulský Daniel </v>
      </c>
      <c r="C7" s="31" t="str">
        <f>IF(Soutěžící!E5="","",Soutěžící!E5)</f>
        <v>děti</v>
      </c>
      <c r="D7" s="31">
        <f>IF(Soutěžící!H5="","",Soutěžící!H5)</f>
        <v>15</v>
      </c>
      <c r="E7" s="23">
        <v>6</v>
      </c>
      <c r="F7" s="23"/>
      <c r="G7" s="24">
        <f aca="true" t="shared" si="0" ref="G7:G70">IF(COUNT(E7)=0,"",E7*$B$3)</f>
        <v>60</v>
      </c>
      <c r="H7" s="24">
        <f aca="true" t="shared" si="1" ref="H7:H70">IF(COUNT(G7)=0,"",G7+(IF(COUNT(F7)=0,0,(99-F7)/100)))</f>
        <v>60</v>
      </c>
      <c r="I7" s="19">
        <f aca="true" t="shared" si="2" ref="I7:I70">IF(COUNT(H7)=0,"",RANK(H7,H$6:H$100))</f>
        <v>4</v>
      </c>
    </row>
    <row r="8" spans="1:9" ht="12.75">
      <c r="A8" s="30">
        <f>Soutěžící!A6</f>
        <v>36</v>
      </c>
      <c r="B8" s="24" t="str">
        <f>Soutěžící!B6&amp;" "&amp;Soutěžící!C6&amp;" "&amp;Soutěžící!D6</f>
        <v>Radványiová Lea </v>
      </c>
      <c r="C8" s="31" t="str">
        <f>IF(Soutěžící!E6="","",Soutěžící!E6)</f>
        <v>děti</v>
      </c>
      <c r="D8" s="31">
        <f>IF(Soutěžící!H6="","",Soutěžící!H6)</f>
      </c>
      <c r="E8" s="23">
        <v>12</v>
      </c>
      <c r="F8" s="23"/>
      <c r="G8" s="24">
        <f t="shared" si="0"/>
        <v>120</v>
      </c>
      <c r="H8" s="24">
        <f t="shared" si="1"/>
        <v>120</v>
      </c>
      <c r="I8" s="19">
        <f t="shared" si="2"/>
        <v>2</v>
      </c>
    </row>
    <row r="9" spans="1:9" ht="12.75">
      <c r="A9" s="30">
        <f>Soutěžící!A7</f>
        <v>82</v>
      </c>
      <c r="B9" s="24" t="str">
        <f>Soutěžící!B7&amp;" "&amp;Soutěžící!C7&amp;" "&amp;Soutěžící!D7</f>
        <v>Schejbal Jaroslav  </v>
      </c>
      <c r="C9" s="31" t="str">
        <f>IF(Soutěžící!E7="","",Soutěžící!E7)</f>
        <v>děti</v>
      </c>
      <c r="D9" s="31">
        <f>IF(Soutěžící!H7="","",Soutěžící!H7)</f>
        <v>20</v>
      </c>
      <c r="E9" s="23">
        <v>0</v>
      </c>
      <c r="F9" s="23"/>
      <c r="G9" s="24">
        <f t="shared" si="0"/>
        <v>0</v>
      </c>
      <c r="H9" s="24">
        <f t="shared" si="1"/>
        <v>0</v>
      </c>
      <c r="I9" s="19">
        <f t="shared" si="2"/>
        <v>10</v>
      </c>
    </row>
    <row r="10" spans="1:9" ht="12.75">
      <c r="A10" s="30">
        <f>Soutěžící!A8</f>
        <v>60</v>
      </c>
      <c r="B10" s="24" t="str">
        <f>Soutěžící!B8&amp;" "&amp;Soutěžící!C8&amp;" "&amp;Soutěžící!D8</f>
        <v>Beregszászi Robert </v>
      </c>
      <c r="C10" s="31" t="str">
        <f>IF(Soutěžící!E8="","",Soutěžící!E8)</f>
        <v>děti</v>
      </c>
      <c r="D10" s="31">
        <f>IF(Soutěžící!H8="","",Soutěžící!H8)</f>
        <v>34</v>
      </c>
      <c r="E10" s="23">
        <v>6</v>
      </c>
      <c r="F10" s="23"/>
      <c r="G10" s="24">
        <f t="shared" si="0"/>
        <v>60</v>
      </c>
      <c r="H10" s="24">
        <f t="shared" si="1"/>
        <v>60</v>
      </c>
      <c r="I10" s="19">
        <f t="shared" si="2"/>
        <v>4</v>
      </c>
    </row>
    <row r="11" spans="1:9" ht="12.75">
      <c r="A11" s="30">
        <f>Soutěžící!A9</f>
        <v>102</v>
      </c>
      <c r="B11" s="24" t="str">
        <f>Soutěžící!B9&amp;" "&amp;Soutěžící!C9&amp;" "&amp;Soutěžící!D9</f>
        <v>Breran Aleš </v>
      </c>
      <c r="C11" s="31" t="str">
        <f>IF(Soutěžící!E9="","",Soutěžící!E9)</f>
        <v>děti</v>
      </c>
      <c r="D11" s="31">
        <f>IF(Soutěžící!H9="","",Soutěžící!H9)</f>
        <v>15</v>
      </c>
      <c r="E11" s="23">
        <v>0</v>
      </c>
      <c r="F11" s="23"/>
      <c r="G11" s="24">
        <f t="shared" si="0"/>
        <v>0</v>
      </c>
      <c r="H11" s="24">
        <f t="shared" si="1"/>
        <v>0</v>
      </c>
      <c r="I11" s="19">
        <f t="shared" si="2"/>
        <v>10</v>
      </c>
    </row>
    <row r="12" spans="1:9" ht="12.75">
      <c r="A12" s="30">
        <f>Soutěžící!A10</f>
        <v>48</v>
      </c>
      <c r="B12" s="24" t="str">
        <f>Soutěžící!B10&amp;" "&amp;Soutěžící!C10&amp;" "&amp;Soutěžící!D10</f>
        <v>Haberzettl Lukáš </v>
      </c>
      <c r="C12" s="31" t="str">
        <f>IF(Soutěžící!E10="","",Soutěžící!E10)</f>
        <v>děti</v>
      </c>
      <c r="D12" s="31">
        <f>IF(Soutěžící!H10="","",Soutěžící!H10)</f>
      </c>
      <c r="E12" s="23">
        <v>0</v>
      </c>
      <c r="F12" s="23"/>
      <c r="G12" s="24">
        <f t="shared" si="0"/>
        <v>0</v>
      </c>
      <c r="H12" s="24">
        <f t="shared" si="1"/>
        <v>0</v>
      </c>
      <c r="I12" s="19">
        <f t="shared" si="2"/>
        <v>10</v>
      </c>
    </row>
    <row r="13" spans="1:9" ht="12.75">
      <c r="A13" s="30">
        <f>Soutěžící!A11</f>
        <v>57</v>
      </c>
      <c r="B13" s="24" t="str">
        <f>Soutěžící!B11&amp;" "&amp;Soutěžící!C11&amp;" "&amp;Soutěžící!D11</f>
        <v>Houžvíček Jan </v>
      </c>
      <c r="C13" s="31" t="str">
        <f>IF(Soutěžící!E11="","",Soutěžící!E11)</f>
        <v>děti</v>
      </c>
      <c r="D13" s="31">
        <f>IF(Soutěžící!H11="","",Soutěžící!H11)</f>
        <v>25</v>
      </c>
      <c r="E13" s="23">
        <v>13</v>
      </c>
      <c r="F13" s="23"/>
      <c r="G13" s="24">
        <f t="shared" si="0"/>
        <v>130</v>
      </c>
      <c r="H13" s="24">
        <f t="shared" si="1"/>
        <v>130</v>
      </c>
      <c r="I13" s="19">
        <f t="shared" si="2"/>
        <v>1</v>
      </c>
    </row>
    <row r="14" spans="1:9" ht="12.75">
      <c r="A14" s="30">
        <f>Soutěžící!A12</f>
        <v>97</v>
      </c>
      <c r="B14" s="24" t="str">
        <f>Soutěžící!B12&amp;" "&amp;Soutěžící!C12&amp;" "&amp;Soutěžící!D12</f>
        <v>Janžura Štěpán </v>
      </c>
      <c r="C14" s="31" t="str">
        <f>IF(Soutěžící!E12="","",Soutěžící!E12)</f>
        <v>děti</v>
      </c>
      <c r="D14" s="31">
        <f>IF(Soutěžící!H12="","",Soutěžící!H12)</f>
        <v>24</v>
      </c>
      <c r="E14" s="23">
        <v>8</v>
      </c>
      <c r="F14" s="23"/>
      <c r="G14" s="24">
        <f t="shared" si="0"/>
        <v>80</v>
      </c>
      <c r="H14" s="24">
        <f t="shared" si="1"/>
        <v>80</v>
      </c>
      <c r="I14" s="19">
        <f t="shared" si="2"/>
        <v>3</v>
      </c>
    </row>
    <row r="15" spans="1:9" ht="12.75">
      <c r="A15" s="30">
        <f>Soutěžící!A13</f>
        <v>70</v>
      </c>
      <c r="B15" s="24" t="str">
        <f>Soutěžící!B13&amp;" "&amp;Soutěžící!C13&amp;" "&amp;Soutěžící!D13</f>
        <v>Rožek David </v>
      </c>
      <c r="C15" s="31" t="str">
        <f>IF(Soutěžící!E13="","",Soutěžící!E13)</f>
        <v>děti</v>
      </c>
      <c r="D15" s="31">
        <f>IF(Soutěžící!H13="","",Soutěžící!H13)</f>
        <v>10</v>
      </c>
      <c r="E15" s="23">
        <v>4</v>
      </c>
      <c r="F15" s="23"/>
      <c r="G15" s="24">
        <f t="shared" si="0"/>
        <v>40</v>
      </c>
      <c r="H15" s="24">
        <f t="shared" si="1"/>
        <v>40</v>
      </c>
      <c r="I15" s="19">
        <f t="shared" si="2"/>
        <v>6</v>
      </c>
    </row>
    <row r="16" spans="1:9" ht="12.75">
      <c r="A16" s="30">
        <f>Soutěžící!A14</f>
        <v>8</v>
      </c>
      <c r="B16" s="24" t="str">
        <f>Soutěžící!B14&amp;" "&amp;Soutěžící!C14&amp;" "&amp;Soutěžící!D14</f>
        <v>Tomeček Krištov </v>
      </c>
      <c r="C16" s="31" t="str">
        <f>IF(Soutěžící!E14="","",Soutěžící!E14)</f>
        <v>děti</v>
      </c>
      <c r="D16" s="31">
        <f>IF(Soutěžící!H14="","",Soutěžící!H14)</f>
      </c>
      <c r="E16" s="23">
        <v>0</v>
      </c>
      <c r="F16" s="23"/>
      <c r="G16" s="24">
        <f t="shared" si="0"/>
        <v>0</v>
      </c>
      <c r="H16" s="24">
        <f t="shared" si="1"/>
        <v>0</v>
      </c>
      <c r="I16" s="19">
        <f t="shared" si="2"/>
        <v>10</v>
      </c>
    </row>
    <row r="17" spans="1:9" ht="12.75">
      <c r="A17" s="30">
        <f>Soutěžící!A15</f>
        <v>7</v>
      </c>
      <c r="B17" s="24" t="str">
        <f>Soutěžící!B15&amp;" "&amp;Soutěžící!C15&amp;" "&amp;Soutěžící!D15</f>
        <v>Vašut Filip </v>
      </c>
      <c r="C17" s="31" t="str">
        <f>IF(Soutěžící!E15="","",Soutěžící!E15)</f>
        <v>děti</v>
      </c>
      <c r="D17" s="31">
        <f>IF(Soutěžící!H15="","",Soutěžící!H15)</f>
      </c>
      <c r="E17" s="23">
        <v>2</v>
      </c>
      <c r="F17" s="23"/>
      <c r="G17" s="24">
        <f t="shared" si="0"/>
        <v>20</v>
      </c>
      <c r="H17" s="24">
        <f t="shared" si="1"/>
        <v>20</v>
      </c>
      <c r="I17" s="19">
        <f t="shared" si="2"/>
        <v>8</v>
      </c>
    </row>
    <row r="18" spans="1:9" ht="12.75">
      <c r="A18" s="30">
        <f>Soutěžící!A16</f>
        <v>105</v>
      </c>
      <c r="B18" s="24" t="str">
        <f>Soutěžící!B16&amp;" "&amp;Soutěžící!C16&amp;" "&amp;Soutěžící!D16</f>
        <v>Vondra Daniel </v>
      </c>
      <c r="C18" s="31" t="str">
        <f>IF(Soutěžící!E16="","",Soutěžící!E16)</f>
        <v>děti</v>
      </c>
      <c r="D18" s="31">
        <f>IF(Soutěžící!H16="","",Soutěžící!H16)</f>
        <v>19</v>
      </c>
      <c r="E18" s="23">
        <v>4</v>
      </c>
      <c r="F18" s="23"/>
      <c r="G18" s="24">
        <f t="shared" si="0"/>
        <v>40</v>
      </c>
      <c r="H18" s="24">
        <f t="shared" si="1"/>
        <v>40</v>
      </c>
      <c r="I18" s="19">
        <f t="shared" si="2"/>
        <v>6</v>
      </c>
    </row>
    <row r="19" spans="1:9" ht="12.75">
      <c r="A19" s="30">
        <f>Soutěžící!A17</f>
        <v>0</v>
      </c>
      <c r="B19" s="24" t="str">
        <f>Soutěžící!B17&amp;" "&amp;Soutěžící!C17&amp;" "&amp;Soutěžící!D17</f>
        <v>  </v>
      </c>
      <c r="C19" s="31">
        <f>IF(Soutěžící!E17="","",Soutěžící!E17)</f>
      </c>
      <c r="D19" s="31">
        <f>IF(Soutěžící!H17="","",Soutěžící!H17)</f>
      </c>
      <c r="E19" s="23"/>
      <c r="F19" s="23"/>
      <c r="G19" s="24">
        <f t="shared" si="0"/>
      </c>
      <c r="H19" s="24">
        <f t="shared" si="1"/>
      </c>
      <c r="I19" s="19">
        <f t="shared" si="2"/>
      </c>
    </row>
    <row r="20" spans="1:9" ht="12.75">
      <c r="A20" s="30">
        <f>Soutěžící!A18</f>
      </c>
      <c r="B20" s="24" t="str">
        <f>Soutěžící!B18&amp;" "&amp;Soutěžící!C18&amp;" "&amp;Soutěžící!D18</f>
        <v>  </v>
      </c>
      <c r="C20" s="31">
        <f>IF(Soutěžící!E18="","",Soutěžící!E18)</f>
      </c>
      <c r="D20" s="31">
        <f>IF(Soutěžící!H18="","",Soutěžící!H18)</f>
      </c>
      <c r="E20" s="23"/>
      <c r="F20" s="23"/>
      <c r="G20" s="24">
        <f t="shared" si="0"/>
      </c>
      <c r="H20" s="24">
        <f t="shared" si="1"/>
      </c>
      <c r="I20" s="19">
        <f t="shared" si="2"/>
      </c>
    </row>
    <row r="21" spans="1:9" ht="12.75">
      <c r="A21" s="30">
        <f>Soutěžící!A19</f>
      </c>
      <c r="B21" s="24" t="str">
        <f>Soutěžící!B19&amp;" "&amp;Soutěžící!C19&amp;" "&amp;Soutěžící!D19</f>
        <v>  </v>
      </c>
      <c r="C21" s="31">
        <f>IF(Soutěžící!E19="","",Soutěžící!E19)</f>
      </c>
      <c r="D21" s="31">
        <f>IF(Soutěžící!H19="","",Soutěžící!H19)</f>
      </c>
      <c r="E21" s="23"/>
      <c r="F21" s="23"/>
      <c r="G21" s="24">
        <f t="shared" si="0"/>
      </c>
      <c r="H21" s="24">
        <f t="shared" si="1"/>
      </c>
      <c r="I21" s="19">
        <f t="shared" si="2"/>
      </c>
    </row>
    <row r="22" spans="1:9" ht="12.75">
      <c r="A22" s="30">
        <f>Soutěžící!A20</f>
      </c>
      <c r="B22" s="24" t="str">
        <f>Soutěžící!B20&amp;" "&amp;Soutěžící!C20&amp;" "&amp;Soutěžící!D20</f>
        <v>  </v>
      </c>
      <c r="C22" s="31">
        <f>IF(Soutěžící!E20="","",Soutěžící!E20)</f>
      </c>
      <c r="D22" s="31">
        <f>IF(Soutěžící!H20="","",Soutěžící!H20)</f>
      </c>
      <c r="E22" s="23"/>
      <c r="F22" s="23"/>
      <c r="G22" s="24">
        <f t="shared" si="0"/>
      </c>
      <c r="H22" s="24">
        <f t="shared" si="1"/>
      </c>
      <c r="I22" s="19">
        <f t="shared" si="2"/>
      </c>
    </row>
    <row r="23" spans="1:9" ht="12.75">
      <c r="A23" s="30">
        <f>Soutěžící!A21</f>
      </c>
      <c r="B23" s="24" t="str">
        <f>Soutěžící!B21&amp;" "&amp;Soutěžící!C21&amp;" "&amp;Soutěžící!D21</f>
        <v>  </v>
      </c>
      <c r="C23" s="31">
        <f>IF(Soutěžící!E21="","",Soutěžící!E21)</f>
      </c>
      <c r="D23" s="31">
        <f>IF(Soutěžící!H21="","",Soutěžící!H21)</f>
      </c>
      <c r="E23" s="23"/>
      <c r="F23" s="23"/>
      <c r="G23" s="24">
        <f t="shared" si="0"/>
      </c>
      <c r="H23" s="24">
        <f t="shared" si="1"/>
      </c>
      <c r="I23" s="19">
        <f t="shared" si="2"/>
      </c>
    </row>
    <row r="24" spans="1:9" ht="12.75">
      <c r="A24" s="30">
        <f>Soutěžící!A22</f>
      </c>
      <c r="B24" s="24" t="str">
        <f>Soutěžící!B22&amp;" "&amp;Soutěžící!C22&amp;" "&amp;Soutěžící!D22</f>
        <v>  </v>
      </c>
      <c r="C24" s="31">
        <f>IF(Soutěžící!E22="","",Soutěžící!E22)</f>
      </c>
      <c r="D24" s="31">
        <f>IF(Soutěžící!H22="","",Soutěžící!H22)</f>
      </c>
      <c r="E24" s="23"/>
      <c r="F24" s="23"/>
      <c r="G24" s="24">
        <f t="shared" si="0"/>
      </c>
      <c r="H24" s="24">
        <f t="shared" si="1"/>
      </c>
      <c r="I24" s="19">
        <f t="shared" si="2"/>
      </c>
    </row>
    <row r="25" spans="1:9" ht="12.75">
      <c r="A25" s="30">
        <f>Soutěžící!A23</f>
      </c>
      <c r="B25" s="24" t="str">
        <f>Soutěžící!B23&amp;" "&amp;Soutěžící!C23&amp;" "&amp;Soutěžící!D23</f>
        <v>  </v>
      </c>
      <c r="C25" s="31">
        <f>IF(Soutěžící!E23="","",Soutěžící!E23)</f>
      </c>
      <c r="D25" s="31">
        <f>IF(Soutěžící!H23="","",Soutěžící!H23)</f>
      </c>
      <c r="E25" s="23"/>
      <c r="F25" s="23"/>
      <c r="G25" s="24">
        <f t="shared" si="0"/>
      </c>
      <c r="H25" s="24">
        <f t="shared" si="1"/>
      </c>
      <c r="I25" s="19">
        <f t="shared" si="2"/>
      </c>
    </row>
    <row r="26" spans="1:9" ht="12.75">
      <c r="A26" s="30">
        <f>Soutěžící!A24</f>
      </c>
      <c r="B26" s="24" t="str">
        <f>Soutěžící!B24&amp;" "&amp;Soutěžící!C24&amp;" "&amp;Soutěžící!D24</f>
        <v>  </v>
      </c>
      <c r="C26" s="31">
        <f>IF(Soutěžící!E24="","",Soutěžící!E24)</f>
      </c>
      <c r="D26" s="31">
        <f>IF(Soutěžící!H24="","",Soutěžící!H24)</f>
      </c>
      <c r="E26" s="23"/>
      <c r="F26" s="23"/>
      <c r="G26" s="24">
        <f t="shared" si="0"/>
      </c>
      <c r="H26" s="24">
        <f t="shared" si="1"/>
      </c>
      <c r="I26" s="19">
        <f t="shared" si="2"/>
      </c>
    </row>
    <row r="27" spans="1:9" ht="12.75">
      <c r="A27" s="30">
        <f>Soutěžící!A25</f>
      </c>
      <c r="B27" s="24" t="str">
        <f>Soutěžící!B25&amp;" "&amp;Soutěžící!C25&amp;" "&amp;Soutěžící!D25</f>
        <v>  </v>
      </c>
      <c r="C27" s="31">
        <f>IF(Soutěžící!E25="","",Soutěžící!E25)</f>
      </c>
      <c r="D27" s="31">
        <f>IF(Soutěžící!H25="","",Soutěžící!H25)</f>
      </c>
      <c r="E27" s="23"/>
      <c r="F27" s="23"/>
      <c r="G27" s="24">
        <f t="shared" si="0"/>
      </c>
      <c r="H27" s="24">
        <f t="shared" si="1"/>
      </c>
      <c r="I27" s="19">
        <f t="shared" si="2"/>
      </c>
    </row>
    <row r="28" spans="1:9" ht="12.75">
      <c r="A28" s="30">
        <f>Soutěžící!A26</f>
      </c>
      <c r="B28" s="24" t="str">
        <f>Soutěžící!B26&amp;" "&amp;Soutěžící!C26&amp;" "&amp;Soutěžící!D26</f>
        <v>  </v>
      </c>
      <c r="C28" s="31">
        <f>IF(Soutěžící!E26="","",Soutěžící!E26)</f>
      </c>
      <c r="D28" s="31">
        <f>IF(Soutěžící!H26="","",Soutěžící!H26)</f>
      </c>
      <c r="E28" s="23"/>
      <c r="F28" s="23"/>
      <c r="G28" s="24">
        <f t="shared" si="0"/>
      </c>
      <c r="H28" s="24">
        <f t="shared" si="1"/>
      </c>
      <c r="I28" s="19">
        <f t="shared" si="2"/>
      </c>
    </row>
    <row r="29" spans="1:9" ht="12.75">
      <c r="A29" s="30">
        <f>Soutěžící!A27</f>
      </c>
      <c r="B29" s="24" t="str">
        <f>Soutěžící!B27&amp;" "&amp;Soutěžící!C27&amp;" "&amp;Soutěžící!D27</f>
        <v>  </v>
      </c>
      <c r="C29" s="31">
        <f>IF(Soutěžící!E27="","",Soutěžící!E27)</f>
      </c>
      <c r="D29" s="31">
        <f>IF(Soutěžící!H27="","",Soutěžící!H27)</f>
      </c>
      <c r="E29" s="23"/>
      <c r="F29" s="23"/>
      <c r="G29" s="24">
        <f t="shared" si="0"/>
      </c>
      <c r="H29" s="24">
        <f t="shared" si="1"/>
      </c>
      <c r="I29" s="19">
        <f t="shared" si="2"/>
      </c>
    </row>
    <row r="30" spans="1:9" ht="12.75">
      <c r="A30" s="30">
        <f>Soutěžící!A28</f>
      </c>
      <c r="B30" s="24" t="str">
        <f>Soutěžící!B28&amp;" "&amp;Soutěžící!C28&amp;" "&amp;Soutěžící!D28</f>
        <v>  </v>
      </c>
      <c r="C30" s="31">
        <f>IF(Soutěžící!E28="","",Soutěžící!E28)</f>
      </c>
      <c r="D30" s="31">
        <f>IF(Soutěžící!H28="","",Soutěžící!H28)</f>
      </c>
      <c r="E30" s="23"/>
      <c r="F30" s="23"/>
      <c r="G30" s="24">
        <f t="shared" si="0"/>
      </c>
      <c r="H30" s="24">
        <f t="shared" si="1"/>
      </c>
      <c r="I30" s="19">
        <f t="shared" si="2"/>
      </c>
    </row>
    <row r="31" spans="1:9" ht="12.75">
      <c r="A31" s="30">
        <f>Soutěžící!A29</f>
      </c>
      <c r="B31" s="24" t="str">
        <f>Soutěžící!B29&amp;" "&amp;Soutěžící!C29&amp;" "&amp;Soutěžící!D29</f>
        <v>  </v>
      </c>
      <c r="C31" s="31">
        <f>IF(Soutěžící!E29="","",Soutěžící!E29)</f>
      </c>
      <c r="D31" s="31">
        <f>IF(Soutěžící!H29="","",Soutěžící!H29)</f>
      </c>
      <c r="E31" s="23"/>
      <c r="F31" s="23"/>
      <c r="G31" s="24">
        <f t="shared" si="0"/>
      </c>
      <c r="H31" s="24">
        <f t="shared" si="1"/>
      </c>
      <c r="I31" s="19">
        <f t="shared" si="2"/>
      </c>
    </row>
    <row r="32" spans="1:9" ht="12.75">
      <c r="A32" s="30">
        <f>Soutěžící!A30</f>
      </c>
      <c r="B32" s="24" t="str">
        <f>Soutěžící!B30&amp;" "&amp;Soutěžící!C30&amp;" "&amp;Soutěžící!D30</f>
        <v>  </v>
      </c>
      <c r="C32" s="31">
        <f>IF(Soutěžící!E30="","",Soutěžící!E30)</f>
      </c>
      <c r="D32" s="31">
        <f>IF(Soutěžící!H30="","",Soutěžící!H30)</f>
      </c>
      <c r="E32" s="23"/>
      <c r="F32" s="23"/>
      <c r="G32" s="24">
        <f t="shared" si="0"/>
      </c>
      <c r="H32" s="24">
        <f t="shared" si="1"/>
      </c>
      <c r="I32" s="19">
        <f t="shared" si="2"/>
      </c>
    </row>
    <row r="33" spans="1:9" ht="12.75">
      <c r="A33" s="30">
        <f>Soutěžící!A31</f>
      </c>
      <c r="B33" s="24" t="str">
        <f>Soutěžící!B31&amp;" "&amp;Soutěžící!C31&amp;" "&amp;Soutěžící!D31</f>
        <v>  </v>
      </c>
      <c r="C33" s="31">
        <f>IF(Soutěžící!E31="","",Soutěžící!E31)</f>
      </c>
      <c r="D33" s="31">
        <f>IF(Soutěžící!H31="","",Soutěžící!H31)</f>
      </c>
      <c r="E33" s="23"/>
      <c r="F33" s="23"/>
      <c r="G33" s="24">
        <f t="shared" si="0"/>
      </c>
      <c r="H33" s="24">
        <f t="shared" si="1"/>
      </c>
      <c r="I33" s="19">
        <f t="shared" si="2"/>
      </c>
    </row>
    <row r="34" spans="1:9" ht="12.75">
      <c r="A34" s="30">
        <f>Soutěžící!A32</f>
      </c>
      <c r="B34" s="24" t="str">
        <f>Soutěžící!B32&amp;" "&amp;Soutěžící!C32&amp;" "&amp;Soutěžící!D32</f>
        <v>  </v>
      </c>
      <c r="C34" s="31">
        <f>IF(Soutěžící!E32="","",Soutěžící!E32)</f>
      </c>
      <c r="D34" s="31">
        <f>IF(Soutěžící!H32="","",Soutěžící!H32)</f>
      </c>
      <c r="E34" s="23"/>
      <c r="F34" s="23"/>
      <c r="G34" s="24">
        <f t="shared" si="0"/>
      </c>
      <c r="H34" s="24">
        <f t="shared" si="1"/>
      </c>
      <c r="I34" s="19">
        <f t="shared" si="2"/>
      </c>
    </row>
    <row r="35" spans="1:9" ht="12.75">
      <c r="A35" s="30">
        <f>Soutěžící!A33</f>
      </c>
      <c r="B35" s="24" t="str">
        <f>Soutěžící!B33&amp;" "&amp;Soutěžící!C33&amp;" "&amp;Soutěžící!D33</f>
        <v>  </v>
      </c>
      <c r="C35" s="31">
        <f>IF(Soutěžící!E33="","",Soutěžící!E33)</f>
      </c>
      <c r="D35" s="31">
        <f>IF(Soutěžící!H33="","",Soutěžící!H33)</f>
      </c>
      <c r="E35" s="23"/>
      <c r="F35" s="23"/>
      <c r="G35" s="24">
        <f t="shared" si="0"/>
      </c>
      <c r="H35" s="24">
        <f t="shared" si="1"/>
      </c>
      <c r="I35" s="19">
        <f t="shared" si="2"/>
      </c>
    </row>
    <row r="36" spans="1:9" ht="12.75">
      <c r="A36" s="30">
        <f>Soutěžící!A34</f>
      </c>
      <c r="B36" s="24" t="str">
        <f>Soutěžící!B34&amp;" "&amp;Soutěžící!C34&amp;" "&amp;Soutěžící!D34</f>
        <v>  </v>
      </c>
      <c r="C36" s="31">
        <f>IF(Soutěžící!E34="","",Soutěžící!E34)</f>
      </c>
      <c r="D36" s="31">
        <f>IF(Soutěžící!H34="","",Soutěžící!H34)</f>
      </c>
      <c r="E36" s="23"/>
      <c r="F36" s="23"/>
      <c r="G36" s="24">
        <f t="shared" si="0"/>
      </c>
      <c r="H36" s="24">
        <f t="shared" si="1"/>
      </c>
      <c r="I36" s="19">
        <f t="shared" si="2"/>
      </c>
    </row>
    <row r="37" spans="1:9" ht="12.75">
      <c r="A37" s="30">
        <f>Soutěžící!A35</f>
      </c>
      <c r="B37" s="24" t="str">
        <f>Soutěžící!B35&amp;" "&amp;Soutěžící!C35&amp;" "&amp;Soutěžící!D35</f>
        <v>  </v>
      </c>
      <c r="C37" s="31">
        <f>IF(Soutěžící!E35="","",Soutěžící!E35)</f>
      </c>
      <c r="D37" s="31">
        <f>IF(Soutěžící!H35="","",Soutěžící!H35)</f>
      </c>
      <c r="E37" s="23"/>
      <c r="F37" s="23"/>
      <c r="G37" s="24">
        <f t="shared" si="0"/>
      </c>
      <c r="H37" s="24">
        <f t="shared" si="1"/>
      </c>
      <c r="I37" s="19">
        <f t="shared" si="2"/>
      </c>
    </row>
    <row r="38" spans="1:9" ht="12.75">
      <c r="A38" s="30">
        <f>Soutěžící!A36</f>
      </c>
      <c r="B38" s="24" t="str">
        <f>Soutěžící!B36&amp;" "&amp;Soutěžící!C36&amp;" "&amp;Soutěžící!D36</f>
        <v>  </v>
      </c>
      <c r="C38" s="31">
        <f>IF(Soutěžící!E36="","",Soutěžící!E36)</f>
      </c>
      <c r="D38" s="31">
        <f>IF(Soutěžící!H36="","",Soutěžící!H36)</f>
      </c>
      <c r="E38" s="23"/>
      <c r="F38" s="23"/>
      <c r="G38" s="24">
        <f t="shared" si="0"/>
      </c>
      <c r="H38" s="24">
        <f t="shared" si="1"/>
      </c>
      <c r="I38" s="19">
        <f t="shared" si="2"/>
      </c>
    </row>
    <row r="39" spans="1:9" ht="12.75">
      <c r="A39" s="30">
        <f>Soutěžící!A37</f>
      </c>
      <c r="B39" s="24" t="str">
        <f>Soutěžící!B37&amp;" "&amp;Soutěžící!C37&amp;" "&amp;Soutěžící!D37</f>
        <v>  </v>
      </c>
      <c r="C39" s="31">
        <f>IF(Soutěžící!E37="","",Soutěžící!E37)</f>
      </c>
      <c r="D39" s="31">
        <f>IF(Soutěžící!H37="","",Soutěžící!H37)</f>
      </c>
      <c r="E39" s="23"/>
      <c r="F39" s="23"/>
      <c r="G39" s="24">
        <f t="shared" si="0"/>
      </c>
      <c r="H39" s="24">
        <f t="shared" si="1"/>
      </c>
      <c r="I39" s="19">
        <f t="shared" si="2"/>
      </c>
    </row>
    <row r="40" spans="1:9" ht="12.75">
      <c r="A40" s="30">
        <f>Soutěžící!A38</f>
      </c>
      <c r="B40" s="24" t="str">
        <f>Soutěžící!B38&amp;" "&amp;Soutěžící!C38&amp;" "&amp;Soutěžící!D38</f>
        <v>  </v>
      </c>
      <c r="C40" s="31">
        <f>IF(Soutěžící!E38="","",Soutěžící!E38)</f>
      </c>
      <c r="D40" s="31">
        <f>IF(Soutěžící!H38="","",Soutěžící!H38)</f>
      </c>
      <c r="E40" s="23"/>
      <c r="F40" s="23"/>
      <c r="G40" s="24">
        <f t="shared" si="0"/>
      </c>
      <c r="H40" s="24">
        <f t="shared" si="1"/>
      </c>
      <c r="I40" s="19">
        <f t="shared" si="2"/>
      </c>
    </row>
    <row r="41" spans="1:9" ht="12.75">
      <c r="A41" s="30">
        <f>Soutěžící!A39</f>
      </c>
      <c r="B41" s="24" t="str">
        <f>Soutěžící!B39&amp;" "&amp;Soutěžící!C39&amp;" "&amp;Soutěžící!D39</f>
        <v>  </v>
      </c>
      <c r="C41" s="31">
        <f>IF(Soutěžící!E39="","",Soutěžící!E39)</f>
      </c>
      <c r="D41" s="31">
        <f>IF(Soutěžící!H39="","",Soutěžící!H39)</f>
      </c>
      <c r="E41" s="23"/>
      <c r="F41" s="23"/>
      <c r="G41" s="24">
        <f t="shared" si="0"/>
      </c>
      <c r="H41" s="24">
        <f t="shared" si="1"/>
      </c>
      <c r="I41" s="19">
        <f t="shared" si="2"/>
      </c>
    </row>
    <row r="42" spans="1:9" ht="12.75">
      <c r="A42" s="30">
        <f>Soutěžící!A40</f>
      </c>
      <c r="B42" s="24" t="str">
        <f>Soutěžící!B40&amp;" "&amp;Soutěžící!C40&amp;" "&amp;Soutěžící!D40</f>
        <v>  </v>
      </c>
      <c r="C42" s="31">
        <f>IF(Soutěžící!E40="","",Soutěžící!E40)</f>
      </c>
      <c r="D42" s="31">
        <f>IF(Soutěžící!H40="","",Soutěžící!H40)</f>
      </c>
      <c r="E42" s="23"/>
      <c r="F42" s="23"/>
      <c r="G42" s="24">
        <f t="shared" si="0"/>
      </c>
      <c r="H42" s="24">
        <f t="shared" si="1"/>
      </c>
      <c r="I42" s="19">
        <f t="shared" si="2"/>
      </c>
    </row>
    <row r="43" spans="1:9" ht="12.75">
      <c r="A43" s="30">
        <f>Soutěžící!A41</f>
      </c>
      <c r="B43" s="24" t="str">
        <f>Soutěžící!B41&amp;" "&amp;Soutěžící!C41&amp;" "&amp;Soutěžící!D41</f>
        <v>  </v>
      </c>
      <c r="C43" s="31">
        <f>IF(Soutěžící!E41="","",Soutěžící!E41)</f>
      </c>
      <c r="D43" s="31">
        <f>IF(Soutěžící!H41="","",Soutěžící!H41)</f>
      </c>
      <c r="E43" s="23"/>
      <c r="F43" s="23"/>
      <c r="G43" s="24">
        <f t="shared" si="0"/>
      </c>
      <c r="H43" s="24">
        <f t="shared" si="1"/>
      </c>
      <c r="I43" s="19">
        <f t="shared" si="2"/>
      </c>
    </row>
    <row r="44" spans="1:9" ht="12.75">
      <c r="A44" s="30">
        <f>Soutěžící!A42</f>
      </c>
      <c r="B44" s="24" t="str">
        <f>Soutěžící!B42&amp;" "&amp;Soutěžící!C42&amp;" "&amp;Soutěžící!D42</f>
        <v>  </v>
      </c>
      <c r="C44" s="31">
        <f>IF(Soutěžící!E42="","",Soutěžící!E42)</f>
      </c>
      <c r="D44" s="31">
        <f>IF(Soutěžící!H42="","",Soutěžící!H42)</f>
      </c>
      <c r="E44" s="23"/>
      <c r="F44" s="23"/>
      <c r="G44" s="24">
        <f t="shared" si="0"/>
      </c>
      <c r="H44" s="24">
        <f t="shared" si="1"/>
      </c>
      <c r="I44" s="19">
        <f t="shared" si="2"/>
      </c>
    </row>
    <row r="45" spans="1:9" ht="12.75">
      <c r="A45" s="30">
        <f>Soutěžící!A43</f>
      </c>
      <c r="B45" s="24" t="str">
        <f>Soutěžící!B43&amp;" "&amp;Soutěžící!C43&amp;" "&amp;Soutěžící!D43</f>
        <v>  </v>
      </c>
      <c r="C45" s="31">
        <f>IF(Soutěžící!E43="","",Soutěžící!E43)</f>
      </c>
      <c r="D45" s="31">
        <f>IF(Soutěžící!H43="","",Soutěžící!H43)</f>
      </c>
      <c r="E45" s="23"/>
      <c r="F45" s="23"/>
      <c r="G45" s="24">
        <f t="shared" si="0"/>
      </c>
      <c r="H45" s="24">
        <f t="shared" si="1"/>
      </c>
      <c r="I45" s="19">
        <f t="shared" si="2"/>
      </c>
    </row>
    <row r="46" spans="1:9" ht="12.75">
      <c r="A46" s="30">
        <f>Soutěžící!A44</f>
      </c>
      <c r="B46" s="24" t="str">
        <f>Soutěžící!B44&amp;" "&amp;Soutěžící!C44&amp;" "&amp;Soutěžící!D44</f>
        <v>  </v>
      </c>
      <c r="C46" s="31">
        <f>IF(Soutěžící!E44="","",Soutěžící!E44)</f>
      </c>
      <c r="D46" s="31">
        <f>IF(Soutěžící!H44="","",Soutěžící!H44)</f>
      </c>
      <c r="E46" s="23"/>
      <c r="F46" s="23"/>
      <c r="G46" s="24">
        <f t="shared" si="0"/>
      </c>
      <c r="H46" s="24">
        <f t="shared" si="1"/>
      </c>
      <c r="I46" s="19">
        <f t="shared" si="2"/>
      </c>
    </row>
    <row r="47" spans="1:9" ht="12.75">
      <c r="A47" s="30">
        <f>Soutěžící!A45</f>
      </c>
      <c r="B47" s="24" t="str">
        <f>Soutěžící!B45&amp;" "&amp;Soutěžící!C45&amp;" "&amp;Soutěžící!D45</f>
        <v>  </v>
      </c>
      <c r="C47" s="31">
        <f>IF(Soutěžící!E45="","",Soutěžící!E45)</f>
      </c>
      <c r="D47" s="31">
        <f>IF(Soutěžící!H45="","",Soutěžící!H45)</f>
      </c>
      <c r="E47" s="23"/>
      <c r="F47" s="23"/>
      <c r="G47" s="24">
        <f t="shared" si="0"/>
      </c>
      <c r="H47" s="24">
        <f t="shared" si="1"/>
      </c>
      <c r="I47" s="19">
        <f t="shared" si="2"/>
      </c>
    </row>
    <row r="48" spans="1:9" ht="12.75">
      <c r="A48" s="30">
        <f>Soutěžící!A46</f>
      </c>
      <c r="B48" s="24" t="str">
        <f>Soutěžící!B46&amp;" "&amp;Soutěžící!C46&amp;" "&amp;Soutěžící!D46</f>
        <v>  </v>
      </c>
      <c r="C48" s="31">
        <f>IF(Soutěžící!E46="","",Soutěžící!E46)</f>
      </c>
      <c r="D48" s="31">
        <f>IF(Soutěžící!H46="","",Soutěžící!H46)</f>
      </c>
      <c r="E48" s="23"/>
      <c r="F48" s="23"/>
      <c r="G48" s="24">
        <f t="shared" si="0"/>
      </c>
      <c r="H48" s="24">
        <f t="shared" si="1"/>
      </c>
      <c r="I48" s="19">
        <f t="shared" si="2"/>
      </c>
    </row>
    <row r="49" spans="1:9" ht="12.75">
      <c r="A49" s="30">
        <f>Soutěžící!A47</f>
      </c>
      <c r="B49" s="24" t="str">
        <f>Soutěžící!B47&amp;" "&amp;Soutěžící!C47&amp;" "&amp;Soutěžící!D47</f>
        <v>  </v>
      </c>
      <c r="C49" s="31">
        <f>IF(Soutěžící!E47="","",Soutěžící!E47)</f>
      </c>
      <c r="D49" s="31">
        <f>IF(Soutěžící!H47="","",Soutěžící!H47)</f>
      </c>
      <c r="E49" s="23"/>
      <c r="F49" s="23"/>
      <c r="G49" s="24">
        <f t="shared" si="0"/>
      </c>
      <c r="H49" s="24">
        <f t="shared" si="1"/>
      </c>
      <c r="I49" s="19">
        <f t="shared" si="2"/>
      </c>
    </row>
    <row r="50" spans="1:9" ht="12.75">
      <c r="A50" s="30">
        <f>Soutěžící!A48</f>
      </c>
      <c r="B50" s="24" t="str">
        <f>Soutěžící!B48&amp;" "&amp;Soutěžící!C48&amp;" "&amp;Soutěžící!D48</f>
        <v>  </v>
      </c>
      <c r="C50" s="31">
        <f>IF(Soutěžící!E48="","",Soutěžící!E48)</f>
      </c>
      <c r="D50" s="31">
        <f>IF(Soutěžící!H48="","",Soutěžící!H48)</f>
      </c>
      <c r="E50" s="23"/>
      <c r="F50" s="23"/>
      <c r="G50" s="24">
        <f t="shared" si="0"/>
      </c>
      <c r="H50" s="24">
        <f t="shared" si="1"/>
      </c>
      <c r="I50" s="19">
        <f t="shared" si="2"/>
      </c>
    </row>
    <row r="51" spans="1:9" ht="12.75">
      <c r="A51" s="30">
        <f>Soutěžící!A49</f>
      </c>
      <c r="B51" s="24" t="str">
        <f>Soutěžící!B49&amp;" "&amp;Soutěžící!C49&amp;" "&amp;Soutěžící!D49</f>
        <v>  </v>
      </c>
      <c r="C51" s="31">
        <f>IF(Soutěžící!E49="","",Soutěžící!E49)</f>
      </c>
      <c r="D51" s="31">
        <f>IF(Soutěžící!H49="","",Soutěžící!H49)</f>
      </c>
      <c r="E51" s="23"/>
      <c r="F51" s="23"/>
      <c r="G51" s="24">
        <f t="shared" si="0"/>
      </c>
      <c r="H51" s="24">
        <f t="shared" si="1"/>
      </c>
      <c r="I51" s="19">
        <f t="shared" si="2"/>
      </c>
    </row>
    <row r="52" spans="1:9" ht="12.75">
      <c r="A52" s="30">
        <f>Soutěžící!A50</f>
      </c>
      <c r="B52" s="24" t="str">
        <f>Soutěžící!B50&amp;" "&amp;Soutěžící!C50&amp;" "&amp;Soutěžící!D50</f>
        <v>  </v>
      </c>
      <c r="C52" s="31">
        <f>IF(Soutěžící!E50="","",Soutěžící!E50)</f>
      </c>
      <c r="D52" s="31">
        <f>IF(Soutěžící!H50="","",Soutěžící!H50)</f>
      </c>
      <c r="E52" s="23"/>
      <c r="F52" s="23"/>
      <c r="G52" s="24">
        <f t="shared" si="0"/>
      </c>
      <c r="H52" s="24">
        <f t="shared" si="1"/>
      </c>
      <c r="I52" s="19">
        <f t="shared" si="2"/>
      </c>
    </row>
    <row r="53" spans="1:9" ht="12.75">
      <c r="A53" s="30">
        <f>Soutěžící!A51</f>
      </c>
      <c r="B53" s="24" t="str">
        <f>Soutěžící!B51&amp;" "&amp;Soutěžící!C51&amp;" "&amp;Soutěžící!D51</f>
        <v>  </v>
      </c>
      <c r="C53" s="31">
        <f>IF(Soutěžící!E51="","",Soutěžící!E51)</f>
      </c>
      <c r="D53" s="31">
        <f>IF(Soutěžící!H51="","",Soutěžící!H51)</f>
      </c>
      <c r="E53" s="23"/>
      <c r="F53" s="23"/>
      <c r="G53" s="24">
        <f t="shared" si="0"/>
      </c>
      <c r="H53" s="24">
        <f t="shared" si="1"/>
      </c>
      <c r="I53" s="19">
        <f t="shared" si="2"/>
      </c>
    </row>
    <row r="54" spans="1:9" ht="12.75">
      <c r="A54" s="30">
        <f>Soutěžící!A52</f>
      </c>
      <c r="B54" s="24" t="str">
        <f>Soutěžící!B52&amp;" "&amp;Soutěžící!C52&amp;" "&amp;Soutěžící!D52</f>
        <v>  </v>
      </c>
      <c r="C54" s="31">
        <f>IF(Soutěžící!E52="","",Soutěžící!E52)</f>
      </c>
      <c r="D54" s="31">
        <f>IF(Soutěžící!H52="","",Soutěžící!H52)</f>
      </c>
      <c r="E54" s="23"/>
      <c r="F54" s="23"/>
      <c r="G54" s="24">
        <f t="shared" si="0"/>
      </c>
      <c r="H54" s="24">
        <f t="shared" si="1"/>
      </c>
      <c r="I54" s="19">
        <f t="shared" si="2"/>
      </c>
    </row>
    <row r="55" spans="1:9" ht="12.75">
      <c r="A55" s="30">
        <f>Soutěžící!A53</f>
      </c>
      <c r="B55" s="24" t="str">
        <f>Soutěžící!B53&amp;" "&amp;Soutěžící!C53&amp;" "&amp;Soutěžící!D53</f>
        <v>  </v>
      </c>
      <c r="C55" s="31">
        <f>IF(Soutěžící!E53="","",Soutěžící!E53)</f>
      </c>
      <c r="D55" s="31">
        <f>IF(Soutěžící!H53="","",Soutěžící!H53)</f>
      </c>
      <c r="E55" s="23"/>
      <c r="F55" s="23"/>
      <c r="G55" s="24">
        <f t="shared" si="0"/>
      </c>
      <c r="H55" s="24">
        <f t="shared" si="1"/>
      </c>
      <c r="I55" s="19">
        <f t="shared" si="2"/>
      </c>
    </row>
    <row r="56" spans="1:9" ht="12.75">
      <c r="A56" s="30">
        <f>Soutěžící!A54</f>
      </c>
      <c r="B56" s="24" t="str">
        <f>Soutěžící!B54&amp;" "&amp;Soutěžící!C54&amp;" "&amp;Soutěžící!D54</f>
        <v>  </v>
      </c>
      <c r="C56" s="31">
        <f>IF(Soutěžící!E54="","",Soutěžící!E54)</f>
      </c>
      <c r="D56" s="31">
        <f>IF(Soutěžící!H54="","",Soutěžící!H54)</f>
      </c>
      <c r="E56" s="23"/>
      <c r="F56" s="23"/>
      <c r="G56" s="24">
        <f t="shared" si="0"/>
      </c>
      <c r="H56" s="24">
        <f t="shared" si="1"/>
      </c>
      <c r="I56" s="19">
        <f t="shared" si="2"/>
      </c>
    </row>
    <row r="57" spans="1:9" ht="12.75">
      <c r="A57" s="30">
        <f>Soutěžící!A55</f>
      </c>
      <c r="B57" s="24" t="str">
        <f>Soutěžící!B55&amp;" "&amp;Soutěžící!C55&amp;" "&amp;Soutěžící!D55</f>
        <v>  </v>
      </c>
      <c r="C57" s="31">
        <f>IF(Soutěžící!E55="","",Soutěžící!E55)</f>
      </c>
      <c r="D57" s="31">
        <f>IF(Soutěžící!H55="","",Soutěžící!H55)</f>
      </c>
      <c r="E57" s="23"/>
      <c r="F57" s="23"/>
      <c r="G57" s="24">
        <f t="shared" si="0"/>
      </c>
      <c r="H57" s="24">
        <f t="shared" si="1"/>
      </c>
      <c r="I57" s="19">
        <f t="shared" si="2"/>
      </c>
    </row>
    <row r="58" spans="1:9" ht="12.75">
      <c r="A58" s="30">
        <f>Soutěžící!A56</f>
      </c>
      <c r="B58" s="24" t="str">
        <f>Soutěžící!B56&amp;" "&amp;Soutěžící!C56&amp;" "&amp;Soutěžící!D56</f>
        <v>  </v>
      </c>
      <c r="C58" s="31">
        <f>IF(Soutěžící!E56="","",Soutěžící!E56)</f>
      </c>
      <c r="D58" s="31">
        <f>IF(Soutěžící!H56="","",Soutěžící!H56)</f>
      </c>
      <c r="E58" s="23"/>
      <c r="F58" s="23"/>
      <c r="G58" s="24">
        <f t="shared" si="0"/>
      </c>
      <c r="H58" s="24">
        <f t="shared" si="1"/>
      </c>
      <c r="I58" s="19">
        <f t="shared" si="2"/>
      </c>
    </row>
    <row r="59" spans="1:9" ht="12.75">
      <c r="A59" s="30">
        <f>Soutěžící!A57</f>
      </c>
      <c r="B59" s="24" t="str">
        <f>Soutěžící!B57&amp;" "&amp;Soutěžící!C57&amp;" "&amp;Soutěžící!D57</f>
        <v>  </v>
      </c>
      <c r="C59" s="31">
        <f>IF(Soutěžící!E57="","",Soutěžící!E57)</f>
      </c>
      <c r="D59" s="31">
        <f>IF(Soutěžící!H57="","",Soutěžící!H57)</f>
      </c>
      <c r="E59" s="23"/>
      <c r="F59" s="23"/>
      <c r="G59" s="24">
        <f t="shared" si="0"/>
      </c>
      <c r="H59" s="24">
        <f t="shared" si="1"/>
      </c>
      <c r="I59" s="19">
        <f t="shared" si="2"/>
      </c>
    </row>
    <row r="60" spans="1:9" ht="12.75">
      <c r="A60" s="30">
        <f>Soutěžící!A58</f>
      </c>
      <c r="B60" s="24" t="str">
        <f>Soutěžící!B58&amp;" "&amp;Soutěžící!C58&amp;" "&amp;Soutěžící!D58</f>
        <v>  </v>
      </c>
      <c r="C60" s="31">
        <f>IF(Soutěžící!E58="","",Soutěžící!E58)</f>
      </c>
      <c r="D60" s="31">
        <f>IF(Soutěžící!H58="","",Soutěžící!H58)</f>
      </c>
      <c r="E60" s="23"/>
      <c r="F60" s="23"/>
      <c r="G60" s="24">
        <f t="shared" si="0"/>
      </c>
      <c r="H60" s="24">
        <f t="shared" si="1"/>
      </c>
      <c r="I60" s="19">
        <f t="shared" si="2"/>
      </c>
    </row>
    <row r="61" spans="1:9" ht="12.75">
      <c r="A61" s="30">
        <f>Soutěžící!A59</f>
      </c>
      <c r="B61" s="24" t="str">
        <f>Soutěžící!B59&amp;" "&amp;Soutěžící!C59&amp;" "&amp;Soutěžící!D59</f>
        <v>  </v>
      </c>
      <c r="C61" s="31">
        <f>IF(Soutěžící!E59="","",Soutěžící!E59)</f>
      </c>
      <c r="D61" s="31">
        <f>IF(Soutěžící!H59="","",Soutěžící!H59)</f>
      </c>
      <c r="E61" s="23"/>
      <c r="F61" s="23"/>
      <c r="G61" s="24">
        <f t="shared" si="0"/>
      </c>
      <c r="H61" s="24">
        <f t="shared" si="1"/>
      </c>
      <c r="I61" s="19">
        <f t="shared" si="2"/>
      </c>
    </row>
    <row r="62" spans="1:9" ht="12.75">
      <c r="A62" s="30">
        <f>Soutěžící!A60</f>
      </c>
      <c r="B62" s="24" t="str">
        <f>Soutěžící!B60&amp;" "&amp;Soutěžící!C60&amp;" "&amp;Soutěžící!D60</f>
        <v>  </v>
      </c>
      <c r="C62" s="31">
        <f>IF(Soutěžící!E60="","",Soutěžící!E60)</f>
      </c>
      <c r="D62" s="31">
        <f>IF(Soutěžící!H60="","",Soutěžící!H60)</f>
      </c>
      <c r="E62" s="23"/>
      <c r="F62" s="23"/>
      <c r="G62" s="24">
        <f t="shared" si="0"/>
      </c>
      <c r="H62" s="24">
        <f t="shared" si="1"/>
      </c>
      <c r="I62" s="19">
        <f t="shared" si="2"/>
      </c>
    </row>
    <row r="63" spans="1:9" ht="12.75">
      <c r="A63" s="30">
        <f>Soutěžící!A61</f>
      </c>
      <c r="B63" s="24" t="str">
        <f>Soutěžící!B61&amp;" "&amp;Soutěžící!C61&amp;" "&amp;Soutěžící!D61</f>
        <v>  </v>
      </c>
      <c r="C63" s="31">
        <f>IF(Soutěžící!E61="","",Soutěžící!E61)</f>
      </c>
      <c r="D63" s="31">
        <f>IF(Soutěžící!H61="","",Soutěžící!H61)</f>
      </c>
      <c r="E63" s="23"/>
      <c r="F63" s="23"/>
      <c r="G63" s="24">
        <f t="shared" si="0"/>
      </c>
      <c r="H63" s="24">
        <f t="shared" si="1"/>
      </c>
      <c r="I63" s="19">
        <f t="shared" si="2"/>
      </c>
    </row>
    <row r="64" spans="1:9" ht="12.75">
      <c r="A64" s="30">
        <f>Soutěžící!A62</f>
      </c>
      <c r="B64" s="24" t="str">
        <f>Soutěžící!B62&amp;" "&amp;Soutěžící!C62&amp;" "&amp;Soutěžící!D62</f>
        <v>  </v>
      </c>
      <c r="C64" s="31">
        <f>IF(Soutěžící!E62="","",Soutěžící!E62)</f>
      </c>
      <c r="D64" s="31">
        <f>IF(Soutěžící!H62="","",Soutěžící!H62)</f>
      </c>
      <c r="E64" s="23"/>
      <c r="F64" s="23"/>
      <c r="G64" s="24">
        <f t="shared" si="0"/>
      </c>
      <c r="H64" s="24">
        <f t="shared" si="1"/>
      </c>
      <c r="I64" s="19">
        <f t="shared" si="2"/>
      </c>
    </row>
    <row r="65" spans="1:9" ht="12.75">
      <c r="A65" s="30">
        <f>Soutěžící!A63</f>
      </c>
      <c r="B65" s="24" t="str">
        <f>Soutěžící!B63&amp;" "&amp;Soutěžící!C63&amp;" "&amp;Soutěžící!D63</f>
        <v>  </v>
      </c>
      <c r="C65" s="31">
        <f>IF(Soutěžící!E63="","",Soutěžící!E63)</f>
      </c>
      <c r="D65" s="31">
        <f>IF(Soutěžící!H63="","",Soutěžící!H63)</f>
      </c>
      <c r="E65" s="23"/>
      <c r="F65" s="23"/>
      <c r="G65" s="24">
        <f t="shared" si="0"/>
      </c>
      <c r="H65" s="24">
        <f t="shared" si="1"/>
      </c>
      <c r="I65" s="19">
        <f t="shared" si="2"/>
      </c>
    </row>
    <row r="66" spans="1:9" ht="12.75">
      <c r="A66" s="30">
        <f>Soutěžící!A64</f>
      </c>
      <c r="B66" s="24" t="str">
        <f>Soutěžící!B64&amp;" "&amp;Soutěžící!C64&amp;" "&amp;Soutěžící!D64</f>
        <v>  </v>
      </c>
      <c r="C66" s="31">
        <f>IF(Soutěžící!E64="","",Soutěžící!E64)</f>
      </c>
      <c r="D66" s="31">
        <f>IF(Soutěžící!H64="","",Soutěžící!H64)</f>
      </c>
      <c r="E66" s="23"/>
      <c r="F66" s="23"/>
      <c r="G66" s="24">
        <f t="shared" si="0"/>
      </c>
      <c r="H66" s="24">
        <f t="shared" si="1"/>
      </c>
      <c r="I66" s="19">
        <f t="shared" si="2"/>
      </c>
    </row>
    <row r="67" spans="1:9" ht="12.75">
      <c r="A67" s="30">
        <f>Soutěžící!A65</f>
      </c>
      <c r="B67" s="24" t="str">
        <f>Soutěžící!B65&amp;" "&amp;Soutěžící!C65&amp;" "&amp;Soutěžící!D65</f>
        <v>  </v>
      </c>
      <c r="C67" s="31">
        <f>IF(Soutěžící!E65="","",Soutěžící!E65)</f>
      </c>
      <c r="D67" s="31">
        <f>IF(Soutěžící!H65="","",Soutěžící!H65)</f>
      </c>
      <c r="E67" s="23"/>
      <c r="F67" s="23"/>
      <c r="G67" s="24">
        <f t="shared" si="0"/>
      </c>
      <c r="H67" s="24">
        <f t="shared" si="1"/>
      </c>
      <c r="I67" s="19">
        <f t="shared" si="2"/>
      </c>
    </row>
    <row r="68" spans="1:9" ht="12.75">
      <c r="A68" s="30">
        <f>Soutěžící!A66</f>
      </c>
      <c r="B68" s="24" t="str">
        <f>Soutěžící!B66&amp;" "&amp;Soutěžící!C66&amp;" "&amp;Soutěžící!D66</f>
        <v>  </v>
      </c>
      <c r="C68" s="31">
        <f>IF(Soutěžící!E66="","",Soutěžící!E66)</f>
      </c>
      <c r="D68" s="31">
        <f>IF(Soutěžící!H66="","",Soutěžící!H66)</f>
      </c>
      <c r="E68" s="23"/>
      <c r="F68" s="23"/>
      <c r="G68" s="24">
        <f t="shared" si="0"/>
      </c>
      <c r="H68" s="24">
        <f t="shared" si="1"/>
      </c>
      <c r="I68" s="19">
        <f t="shared" si="2"/>
      </c>
    </row>
    <row r="69" spans="1:9" ht="12.75">
      <c r="A69" s="30">
        <f>Soutěžící!A67</f>
      </c>
      <c r="B69" s="24" t="str">
        <f>Soutěžící!B67&amp;" "&amp;Soutěžící!C67&amp;" "&amp;Soutěžící!D67</f>
        <v>  </v>
      </c>
      <c r="C69" s="31">
        <f>IF(Soutěžící!E67="","",Soutěžící!E67)</f>
      </c>
      <c r="D69" s="31">
        <f>IF(Soutěžící!H67="","",Soutěžící!H67)</f>
      </c>
      <c r="E69" s="23"/>
      <c r="F69" s="23"/>
      <c r="G69" s="24">
        <f t="shared" si="0"/>
      </c>
      <c r="H69" s="24">
        <f t="shared" si="1"/>
      </c>
      <c r="I69" s="19">
        <f t="shared" si="2"/>
      </c>
    </row>
    <row r="70" spans="1:9" ht="12.75">
      <c r="A70" s="30">
        <f>Soutěžící!A68</f>
      </c>
      <c r="B70" s="24" t="str">
        <f>Soutěžící!B68&amp;" "&amp;Soutěžící!C68&amp;" "&amp;Soutěžící!D68</f>
        <v>  </v>
      </c>
      <c r="C70" s="31">
        <f>IF(Soutěžící!E68="","",Soutěžící!E68)</f>
      </c>
      <c r="D70" s="31">
        <f>IF(Soutěžící!H68="","",Soutěžící!H68)</f>
      </c>
      <c r="E70" s="23"/>
      <c r="F70" s="23"/>
      <c r="G70" s="24">
        <f t="shared" si="0"/>
      </c>
      <c r="H70" s="24">
        <f t="shared" si="1"/>
      </c>
      <c r="I70" s="19">
        <f t="shared" si="2"/>
      </c>
    </row>
    <row r="71" spans="1:9" ht="12.75">
      <c r="A71" s="30">
        <f>Soutěžící!A69</f>
      </c>
      <c r="B71" s="24" t="str">
        <f>Soutěžící!B69&amp;" "&amp;Soutěžící!C69&amp;" "&amp;Soutěžící!D69</f>
        <v>  </v>
      </c>
      <c r="C71" s="31">
        <f>IF(Soutěžící!E69="","",Soutěžící!E69)</f>
      </c>
      <c r="D71" s="31">
        <f>IF(Soutěžící!H69="","",Soutěžící!H69)</f>
      </c>
      <c r="E71" s="23"/>
      <c r="F71" s="23"/>
      <c r="G71" s="24">
        <f aca="true" t="shared" si="3" ref="G71:G100">IF(COUNT(E71)=0,"",E71*$B$3)</f>
      </c>
      <c r="H71" s="24">
        <f aca="true" t="shared" si="4" ref="H71:H100">IF(COUNT(G71)=0,"",G71+(IF(COUNT(F71)=0,0,(99-F71)/100)))</f>
      </c>
      <c r="I71" s="19">
        <f aca="true" t="shared" si="5" ref="I71:I100">IF(COUNT(H71)=0,"",RANK(H71,H$6:H$100))</f>
      </c>
    </row>
    <row r="72" spans="1:9" ht="12.75">
      <c r="A72" s="30">
        <f>Soutěžící!A70</f>
      </c>
      <c r="B72" s="24" t="str">
        <f>Soutěžící!B70&amp;" "&amp;Soutěžící!C70&amp;" "&amp;Soutěžící!D70</f>
        <v>  </v>
      </c>
      <c r="C72" s="31">
        <f>IF(Soutěžící!E70="","",Soutěžící!E70)</f>
      </c>
      <c r="D72" s="31">
        <f>IF(Soutěžící!H70="","",Soutěžící!H70)</f>
      </c>
      <c r="E72" s="23"/>
      <c r="F72" s="23"/>
      <c r="G72" s="24">
        <f t="shared" si="3"/>
      </c>
      <c r="H72" s="24">
        <f t="shared" si="4"/>
      </c>
      <c r="I72" s="19">
        <f t="shared" si="5"/>
      </c>
    </row>
    <row r="73" spans="1:9" ht="12.75">
      <c r="A73" s="30">
        <f>Soutěžící!A71</f>
      </c>
      <c r="B73" s="24" t="str">
        <f>Soutěžící!B71&amp;" "&amp;Soutěžící!C71&amp;" "&amp;Soutěžící!D71</f>
        <v>  </v>
      </c>
      <c r="C73" s="31">
        <f>IF(Soutěžící!E71="","",Soutěžící!E71)</f>
      </c>
      <c r="D73" s="31">
        <f>IF(Soutěžící!H71="","",Soutěžící!H71)</f>
      </c>
      <c r="E73" s="23"/>
      <c r="F73" s="23"/>
      <c r="G73" s="24">
        <f t="shared" si="3"/>
      </c>
      <c r="H73" s="24">
        <f t="shared" si="4"/>
      </c>
      <c r="I73" s="19">
        <f t="shared" si="5"/>
      </c>
    </row>
    <row r="74" spans="1:9" ht="12.75">
      <c r="A74" s="30">
        <f>Soutěžící!A72</f>
      </c>
      <c r="B74" s="24" t="str">
        <f>Soutěžící!B72&amp;" "&amp;Soutěžící!C72&amp;" "&amp;Soutěžící!D72</f>
        <v>  </v>
      </c>
      <c r="C74" s="31">
        <f>IF(Soutěžící!E72="","",Soutěžící!E72)</f>
      </c>
      <c r="D74" s="31">
        <f>IF(Soutěžící!H72="","",Soutěžící!H72)</f>
      </c>
      <c r="E74" s="23"/>
      <c r="F74" s="23"/>
      <c r="G74" s="24">
        <f t="shared" si="3"/>
      </c>
      <c r="H74" s="24">
        <f t="shared" si="4"/>
      </c>
      <c r="I74" s="19">
        <f t="shared" si="5"/>
      </c>
    </row>
    <row r="75" spans="1:9" ht="12.75">
      <c r="A75" s="30">
        <f>Soutěžící!A73</f>
      </c>
      <c r="B75" s="24" t="str">
        <f>Soutěžící!B73&amp;" "&amp;Soutěžící!C73&amp;" "&amp;Soutěžící!D73</f>
        <v>  </v>
      </c>
      <c r="C75" s="31">
        <f>IF(Soutěžící!E73="","",Soutěžící!E73)</f>
      </c>
      <c r="D75" s="31">
        <f>IF(Soutěžící!H73="","",Soutěžící!H73)</f>
      </c>
      <c r="E75" s="23"/>
      <c r="F75" s="23"/>
      <c r="G75" s="24">
        <f t="shared" si="3"/>
      </c>
      <c r="H75" s="24">
        <f t="shared" si="4"/>
      </c>
      <c r="I75" s="19">
        <f t="shared" si="5"/>
      </c>
    </row>
    <row r="76" spans="1:9" ht="12.75">
      <c r="A76" s="30">
        <f>Soutěžící!A74</f>
      </c>
      <c r="B76" s="24" t="str">
        <f>Soutěžící!B74&amp;" "&amp;Soutěžící!C74&amp;" "&amp;Soutěžící!D74</f>
        <v>  </v>
      </c>
      <c r="C76" s="31">
        <f>IF(Soutěžící!E74="","",Soutěžící!E74)</f>
      </c>
      <c r="D76" s="31">
        <f>IF(Soutěžící!H74="","",Soutěžící!H74)</f>
      </c>
      <c r="E76" s="23"/>
      <c r="F76" s="23"/>
      <c r="G76" s="24">
        <f t="shared" si="3"/>
      </c>
      <c r="H76" s="24">
        <f t="shared" si="4"/>
      </c>
      <c r="I76" s="19">
        <f t="shared" si="5"/>
      </c>
    </row>
    <row r="77" spans="1:9" ht="12.75">
      <c r="A77" s="30">
        <f>Soutěžící!A75</f>
      </c>
      <c r="B77" s="24" t="str">
        <f>Soutěžící!B75&amp;" "&amp;Soutěžící!C75&amp;" "&amp;Soutěžící!D75</f>
        <v>  </v>
      </c>
      <c r="C77" s="31">
        <f>IF(Soutěžící!E75="","",Soutěžící!E75)</f>
      </c>
      <c r="D77" s="31">
        <f>IF(Soutěžící!H75="","",Soutěžící!H75)</f>
      </c>
      <c r="E77" s="23"/>
      <c r="F77" s="23"/>
      <c r="G77" s="24">
        <f t="shared" si="3"/>
      </c>
      <c r="H77" s="24">
        <f t="shared" si="4"/>
      </c>
      <c r="I77" s="19">
        <f t="shared" si="5"/>
      </c>
    </row>
    <row r="78" spans="1:9" ht="12.75">
      <c r="A78" s="30">
        <f>Soutěžící!A76</f>
      </c>
      <c r="B78" s="24" t="str">
        <f>Soutěžící!B76&amp;" "&amp;Soutěžící!C76&amp;" "&amp;Soutěžící!D76</f>
        <v>  </v>
      </c>
      <c r="C78" s="31">
        <f>IF(Soutěžící!E76="","",Soutěžící!E76)</f>
      </c>
      <c r="D78" s="31">
        <f>IF(Soutěžící!H76="","",Soutěžící!H76)</f>
      </c>
      <c r="E78" s="23"/>
      <c r="F78" s="23"/>
      <c r="G78" s="24">
        <f t="shared" si="3"/>
      </c>
      <c r="H78" s="24">
        <f t="shared" si="4"/>
      </c>
      <c r="I78" s="19">
        <f t="shared" si="5"/>
      </c>
    </row>
    <row r="79" spans="1:9" ht="12.75">
      <c r="A79" s="30">
        <f>Soutěžící!A77</f>
      </c>
      <c r="B79" s="24" t="str">
        <f>Soutěžící!B77&amp;" "&amp;Soutěžící!C77&amp;" "&amp;Soutěžící!D77</f>
        <v>  </v>
      </c>
      <c r="C79" s="31">
        <f>IF(Soutěžící!E77="","",Soutěžící!E77)</f>
      </c>
      <c r="D79" s="31">
        <f>IF(Soutěžící!H77="","",Soutěžící!H77)</f>
      </c>
      <c r="E79" s="23"/>
      <c r="F79" s="23"/>
      <c r="G79" s="24">
        <f t="shared" si="3"/>
      </c>
      <c r="H79" s="24">
        <f t="shared" si="4"/>
      </c>
      <c r="I79" s="19">
        <f t="shared" si="5"/>
      </c>
    </row>
    <row r="80" spans="1:9" ht="12.75">
      <c r="A80" s="30">
        <f>Soutěžící!A78</f>
      </c>
      <c r="B80" s="24" t="str">
        <f>Soutěžící!B78&amp;" "&amp;Soutěžící!C78&amp;" "&amp;Soutěžící!D78</f>
        <v>  </v>
      </c>
      <c r="C80" s="31">
        <f>IF(Soutěžící!E78="","",Soutěžící!E78)</f>
      </c>
      <c r="D80" s="31">
        <f>IF(Soutěžící!H78="","",Soutěžící!H78)</f>
      </c>
      <c r="E80" s="23"/>
      <c r="F80" s="23"/>
      <c r="G80" s="24">
        <f t="shared" si="3"/>
      </c>
      <c r="H80" s="24">
        <f t="shared" si="4"/>
      </c>
      <c r="I80" s="19">
        <f t="shared" si="5"/>
      </c>
    </row>
    <row r="81" spans="1:9" ht="12.75">
      <c r="A81" s="30">
        <f>Soutěžící!A79</f>
      </c>
      <c r="B81" s="24" t="str">
        <f>Soutěžící!B79&amp;" "&amp;Soutěžící!C79&amp;" "&amp;Soutěžící!D79</f>
        <v>  </v>
      </c>
      <c r="C81" s="31">
        <f>IF(Soutěžící!E79="","",Soutěžící!E79)</f>
      </c>
      <c r="D81" s="31">
        <f>IF(Soutěžící!H79="","",Soutěžící!H79)</f>
      </c>
      <c r="E81" s="23"/>
      <c r="F81" s="23"/>
      <c r="G81" s="24">
        <f t="shared" si="3"/>
      </c>
      <c r="H81" s="24">
        <f t="shared" si="4"/>
      </c>
      <c r="I81" s="19">
        <f t="shared" si="5"/>
      </c>
    </row>
    <row r="82" spans="1:9" ht="12.75">
      <c r="A82" s="30">
        <f>Soutěžící!A80</f>
      </c>
      <c r="B82" s="24" t="str">
        <f>Soutěžící!B80&amp;" "&amp;Soutěžící!C80&amp;" "&amp;Soutěžící!D80</f>
        <v>  </v>
      </c>
      <c r="C82" s="31">
        <f>IF(Soutěžící!E80="","",Soutěžící!E80)</f>
      </c>
      <c r="D82" s="31">
        <f>IF(Soutěžící!H80="","",Soutěžící!H80)</f>
      </c>
      <c r="E82" s="23"/>
      <c r="F82" s="23"/>
      <c r="G82" s="24">
        <f t="shared" si="3"/>
      </c>
      <c r="H82" s="24">
        <f t="shared" si="4"/>
      </c>
      <c r="I82" s="19">
        <f t="shared" si="5"/>
      </c>
    </row>
    <row r="83" spans="1:9" ht="12.75">
      <c r="A83" s="30">
        <f>Soutěžící!A81</f>
      </c>
      <c r="B83" s="24" t="str">
        <f>Soutěžící!B81&amp;" "&amp;Soutěžící!C81&amp;" "&amp;Soutěžící!D81</f>
        <v>  </v>
      </c>
      <c r="C83" s="31">
        <f>IF(Soutěžící!E81="","",Soutěžící!E81)</f>
      </c>
      <c r="D83" s="31">
        <f>IF(Soutěžící!H81="","",Soutěžící!H81)</f>
      </c>
      <c r="E83" s="23"/>
      <c r="F83" s="23"/>
      <c r="G83" s="24">
        <f t="shared" si="3"/>
      </c>
      <c r="H83" s="24">
        <f t="shared" si="4"/>
      </c>
      <c r="I83" s="19">
        <f t="shared" si="5"/>
      </c>
    </row>
    <row r="84" spans="1:9" ht="12.75">
      <c r="A84" s="30">
        <f>Soutěžící!A82</f>
      </c>
      <c r="B84" s="24" t="str">
        <f>Soutěžící!B82&amp;" "&amp;Soutěžící!C82&amp;" "&amp;Soutěžící!D82</f>
        <v>  </v>
      </c>
      <c r="C84" s="31">
        <f>IF(Soutěžící!E82="","",Soutěžící!E82)</f>
      </c>
      <c r="D84" s="31">
        <f>IF(Soutěžící!H82="","",Soutěžící!H82)</f>
      </c>
      <c r="E84" s="23"/>
      <c r="F84" s="23"/>
      <c r="G84" s="24">
        <f t="shared" si="3"/>
      </c>
      <c r="H84" s="24">
        <f t="shared" si="4"/>
      </c>
      <c r="I84" s="19">
        <f t="shared" si="5"/>
      </c>
    </row>
    <row r="85" spans="1:9" ht="12.75">
      <c r="A85" s="30">
        <f>Soutěžící!A83</f>
      </c>
      <c r="B85" s="24" t="str">
        <f>Soutěžící!B83&amp;" "&amp;Soutěžící!C83&amp;" "&amp;Soutěžící!D83</f>
        <v>  </v>
      </c>
      <c r="C85" s="31">
        <f>IF(Soutěžící!E83="","",Soutěžící!E83)</f>
      </c>
      <c r="D85" s="31">
        <f>IF(Soutěžící!H83="","",Soutěžící!H83)</f>
      </c>
      <c r="E85" s="23"/>
      <c r="F85" s="23"/>
      <c r="G85" s="24">
        <f t="shared" si="3"/>
      </c>
      <c r="H85" s="24">
        <f t="shared" si="4"/>
      </c>
      <c r="I85" s="19">
        <f t="shared" si="5"/>
      </c>
    </row>
    <row r="86" spans="1:9" ht="12.75">
      <c r="A86" s="30">
        <f>Soutěžící!A84</f>
      </c>
      <c r="B86" s="24" t="str">
        <f>Soutěžící!B84&amp;" "&amp;Soutěžící!C84&amp;" "&amp;Soutěžící!D84</f>
        <v>  </v>
      </c>
      <c r="C86" s="31">
        <f>IF(Soutěžící!E84="","",Soutěžící!E84)</f>
      </c>
      <c r="D86" s="31">
        <f>IF(Soutěžící!H84="","",Soutěžící!H84)</f>
      </c>
      <c r="E86" s="23"/>
      <c r="F86" s="23"/>
      <c r="G86" s="24">
        <f t="shared" si="3"/>
      </c>
      <c r="H86" s="24">
        <f t="shared" si="4"/>
      </c>
      <c r="I86" s="19">
        <f t="shared" si="5"/>
      </c>
    </row>
    <row r="87" spans="1:9" ht="12.75">
      <c r="A87" s="30">
        <f>Soutěžící!A85</f>
      </c>
      <c r="B87" s="24" t="str">
        <f>Soutěžící!B85&amp;" "&amp;Soutěžící!C85&amp;" "&amp;Soutěžící!D85</f>
        <v>  </v>
      </c>
      <c r="C87" s="31">
        <f>IF(Soutěžící!E85="","",Soutěžící!E85)</f>
      </c>
      <c r="D87" s="31">
        <f>IF(Soutěžící!H85="","",Soutěžící!H85)</f>
      </c>
      <c r="E87" s="23"/>
      <c r="F87" s="23"/>
      <c r="G87" s="24">
        <f t="shared" si="3"/>
      </c>
      <c r="H87" s="24">
        <f t="shared" si="4"/>
      </c>
      <c r="I87" s="19">
        <f t="shared" si="5"/>
      </c>
    </row>
    <row r="88" spans="1:9" ht="12.75">
      <c r="A88" s="30">
        <f>Soutěžící!A86</f>
      </c>
      <c r="B88" s="24" t="str">
        <f>Soutěžící!B86&amp;" "&amp;Soutěžící!C86&amp;" "&amp;Soutěžící!D86</f>
        <v>  </v>
      </c>
      <c r="C88" s="31">
        <f>IF(Soutěžící!E86="","",Soutěžící!E86)</f>
      </c>
      <c r="D88" s="31">
        <f>IF(Soutěžící!H86="","",Soutěžící!H86)</f>
      </c>
      <c r="E88" s="23"/>
      <c r="F88" s="23"/>
      <c r="G88" s="24">
        <f t="shared" si="3"/>
      </c>
      <c r="H88" s="24">
        <f t="shared" si="4"/>
      </c>
      <c r="I88" s="19">
        <f t="shared" si="5"/>
      </c>
    </row>
    <row r="89" spans="1:9" ht="12.75">
      <c r="A89" s="30">
        <f>Soutěžící!A87</f>
      </c>
      <c r="B89" s="24" t="str">
        <f>Soutěžící!B87&amp;" "&amp;Soutěžící!C87&amp;" "&amp;Soutěžící!D87</f>
        <v>  </v>
      </c>
      <c r="C89" s="31">
        <f>IF(Soutěžící!E87="","",Soutěžící!E87)</f>
      </c>
      <c r="D89" s="31">
        <f>IF(Soutěžící!H87="","",Soutěžící!H87)</f>
      </c>
      <c r="E89" s="23"/>
      <c r="F89" s="23"/>
      <c r="G89" s="24">
        <f t="shared" si="3"/>
      </c>
      <c r="H89" s="24">
        <f t="shared" si="4"/>
      </c>
      <c r="I89" s="19">
        <f t="shared" si="5"/>
      </c>
    </row>
    <row r="90" spans="1:9" ht="12.75">
      <c r="A90" s="30">
        <f>Soutěžící!A88</f>
      </c>
      <c r="B90" s="24" t="str">
        <f>Soutěžící!B88&amp;" "&amp;Soutěžící!C88&amp;" "&amp;Soutěžící!D88</f>
        <v>  </v>
      </c>
      <c r="C90" s="31">
        <f>IF(Soutěžící!E88="","",Soutěžící!E88)</f>
      </c>
      <c r="D90" s="31">
        <f>IF(Soutěžící!H88="","",Soutěžící!H88)</f>
      </c>
      <c r="E90" s="23"/>
      <c r="F90" s="23"/>
      <c r="G90" s="24">
        <f t="shared" si="3"/>
      </c>
      <c r="H90" s="24">
        <f t="shared" si="4"/>
      </c>
      <c r="I90" s="19">
        <f t="shared" si="5"/>
      </c>
    </row>
    <row r="91" spans="1:9" ht="12.75">
      <c r="A91" s="30">
        <f>Soutěžící!A89</f>
      </c>
      <c r="B91" s="24" t="str">
        <f>Soutěžící!B89&amp;" "&amp;Soutěžící!C89&amp;" "&amp;Soutěžící!D89</f>
        <v>  </v>
      </c>
      <c r="C91" s="31">
        <f>IF(Soutěžící!E89="","",Soutěžící!E89)</f>
      </c>
      <c r="D91" s="31">
        <f>IF(Soutěžící!H89="","",Soutěžící!H89)</f>
      </c>
      <c r="E91" s="23"/>
      <c r="F91" s="23"/>
      <c r="G91" s="24">
        <f t="shared" si="3"/>
      </c>
      <c r="H91" s="24">
        <f t="shared" si="4"/>
      </c>
      <c r="I91" s="19">
        <f t="shared" si="5"/>
      </c>
    </row>
    <row r="92" spans="1:9" ht="12.75">
      <c r="A92" s="30">
        <f>Soutěžící!A90</f>
      </c>
      <c r="B92" s="24" t="str">
        <f>Soutěžící!B90&amp;" "&amp;Soutěžící!C90&amp;" "&amp;Soutěžící!D90</f>
        <v>  </v>
      </c>
      <c r="C92" s="31">
        <f>IF(Soutěžící!E90="","",Soutěžící!E90)</f>
      </c>
      <c r="D92" s="31">
        <f>IF(Soutěžící!H90="","",Soutěžící!H90)</f>
      </c>
      <c r="E92" s="23"/>
      <c r="F92" s="23"/>
      <c r="G92" s="24">
        <f t="shared" si="3"/>
      </c>
      <c r="H92" s="24">
        <f t="shared" si="4"/>
      </c>
      <c r="I92" s="19">
        <f t="shared" si="5"/>
      </c>
    </row>
    <row r="93" spans="1:9" ht="12.75">
      <c r="A93" s="30">
        <f>Soutěžící!A91</f>
      </c>
      <c r="B93" s="24" t="str">
        <f>Soutěžící!B91&amp;" "&amp;Soutěžící!C91&amp;" "&amp;Soutěžící!D91</f>
        <v>  </v>
      </c>
      <c r="C93" s="31">
        <f>IF(Soutěžící!E91="","",Soutěžící!E91)</f>
      </c>
      <c r="D93" s="31">
        <f>IF(Soutěžící!H91="","",Soutěžící!H91)</f>
      </c>
      <c r="E93" s="23"/>
      <c r="F93" s="23"/>
      <c r="G93" s="24">
        <f t="shared" si="3"/>
      </c>
      <c r="H93" s="24">
        <f t="shared" si="4"/>
      </c>
      <c r="I93" s="19">
        <f t="shared" si="5"/>
      </c>
    </row>
    <row r="94" spans="1:9" ht="12.75">
      <c r="A94" s="30">
        <f>Soutěžící!A92</f>
      </c>
      <c r="B94" s="24" t="str">
        <f>Soutěžící!B92&amp;" "&amp;Soutěžící!C92&amp;" "&amp;Soutěžící!D92</f>
        <v>  </v>
      </c>
      <c r="C94" s="31">
        <f>IF(Soutěžící!E92="","",Soutěžící!E92)</f>
      </c>
      <c r="D94" s="31">
        <f>IF(Soutěžící!H92="","",Soutěžící!H92)</f>
      </c>
      <c r="E94" s="23"/>
      <c r="F94" s="23"/>
      <c r="G94" s="24">
        <f t="shared" si="3"/>
      </c>
      <c r="H94" s="24">
        <f t="shared" si="4"/>
      </c>
      <c r="I94" s="19">
        <f t="shared" si="5"/>
      </c>
    </row>
    <row r="95" spans="1:9" ht="12.75">
      <c r="A95" s="30">
        <f>Soutěžící!A93</f>
      </c>
      <c r="B95" s="24" t="str">
        <f>Soutěžící!B93&amp;" "&amp;Soutěžící!C93&amp;" "&amp;Soutěžící!D93</f>
        <v>  </v>
      </c>
      <c r="C95" s="31">
        <f>IF(Soutěžící!E93="","",Soutěžící!E93)</f>
      </c>
      <c r="D95" s="31">
        <f>IF(Soutěžící!H93="","",Soutěžící!H93)</f>
      </c>
      <c r="E95" s="23"/>
      <c r="F95" s="23"/>
      <c r="G95" s="24">
        <f t="shared" si="3"/>
      </c>
      <c r="H95" s="24">
        <f t="shared" si="4"/>
      </c>
      <c r="I95" s="19">
        <f t="shared" si="5"/>
      </c>
    </row>
    <row r="96" spans="1:9" ht="12.75">
      <c r="A96" s="30">
        <f>Soutěžící!A94</f>
      </c>
      <c r="B96" s="24" t="str">
        <f>Soutěžící!B94&amp;" "&amp;Soutěžící!C94&amp;" "&amp;Soutěžící!D94</f>
        <v>  </v>
      </c>
      <c r="C96" s="31">
        <f>IF(Soutěžící!E94="","",Soutěžící!E94)</f>
      </c>
      <c r="D96" s="31">
        <f>IF(Soutěžící!H94="","",Soutěžící!H94)</f>
      </c>
      <c r="E96" s="23"/>
      <c r="F96" s="23"/>
      <c r="G96" s="24">
        <f t="shared" si="3"/>
      </c>
      <c r="H96" s="24">
        <f t="shared" si="4"/>
      </c>
      <c r="I96" s="19">
        <f t="shared" si="5"/>
      </c>
    </row>
    <row r="97" spans="1:9" ht="12.75">
      <c r="A97" s="30">
        <f>Soutěžící!A95</f>
      </c>
      <c r="B97" s="24" t="str">
        <f>Soutěžící!B95&amp;" "&amp;Soutěžící!C95&amp;" "&amp;Soutěžící!D95</f>
        <v>  </v>
      </c>
      <c r="C97" s="31">
        <f>IF(Soutěžící!E95="","",Soutěžící!E95)</f>
      </c>
      <c r="D97" s="31">
        <f>IF(Soutěžící!H95="","",Soutěžící!H95)</f>
      </c>
      <c r="E97" s="23"/>
      <c r="F97" s="23"/>
      <c r="G97" s="24">
        <f t="shared" si="3"/>
      </c>
      <c r="H97" s="24">
        <f t="shared" si="4"/>
      </c>
      <c r="I97" s="19">
        <f t="shared" si="5"/>
      </c>
    </row>
    <row r="98" spans="1:9" ht="12.75">
      <c r="A98" s="30">
        <f>Soutěžící!A96</f>
      </c>
      <c r="B98" s="24" t="str">
        <f>Soutěžící!B96&amp;" "&amp;Soutěžící!C96&amp;" "&amp;Soutěžící!D96</f>
        <v>  </v>
      </c>
      <c r="C98" s="31">
        <f>IF(Soutěžící!E96="","",Soutěžící!E96)</f>
      </c>
      <c r="D98" s="31">
        <f>IF(Soutěžící!H96="","",Soutěžící!H96)</f>
      </c>
      <c r="E98" s="23"/>
      <c r="F98" s="23"/>
      <c r="G98" s="24">
        <f t="shared" si="3"/>
      </c>
      <c r="H98" s="24">
        <f t="shared" si="4"/>
      </c>
      <c r="I98" s="19">
        <f t="shared" si="5"/>
      </c>
    </row>
    <row r="99" spans="1:9" ht="12.75">
      <c r="A99" s="30">
        <f>Soutěžící!A97</f>
      </c>
      <c r="B99" s="24" t="str">
        <f>Soutěžící!B97&amp;" "&amp;Soutěžící!C97&amp;" "&amp;Soutěžící!D97</f>
        <v>  </v>
      </c>
      <c r="C99" s="31">
        <f>IF(Soutěžící!E97="","",Soutěžící!E97)</f>
      </c>
      <c r="D99" s="31">
        <f>IF(Soutěžící!H97="","",Soutěžící!H97)</f>
      </c>
      <c r="E99" s="23"/>
      <c r="F99" s="23"/>
      <c r="G99" s="24">
        <f t="shared" si="3"/>
      </c>
      <c r="H99" s="24">
        <f t="shared" si="4"/>
      </c>
      <c r="I99" s="19">
        <f t="shared" si="5"/>
      </c>
    </row>
    <row r="100" spans="1:9" ht="13.5" thickBot="1">
      <c r="A100" s="32">
        <f>Soutěžící!A98</f>
      </c>
      <c r="B100" s="26" t="str">
        <f>Soutěžící!B98&amp;" "&amp;Soutěžící!C98&amp;" "&amp;Soutěžící!D98</f>
        <v>  </v>
      </c>
      <c r="C100" s="33">
        <f>IF(Soutěžící!E98="","",Soutěžící!E98)</f>
      </c>
      <c r="D100" s="33">
        <f>IF(Soutěžící!H98="","",Soutěžící!H98)</f>
      </c>
      <c r="E100" s="25"/>
      <c r="F100" s="25"/>
      <c r="G100" s="26">
        <f t="shared" si="3"/>
      </c>
      <c r="H100" s="26">
        <f t="shared" si="4"/>
      </c>
      <c r="I100" s="27">
        <f t="shared" si="5"/>
      </c>
    </row>
    <row r="101" ht="13.5" thickTop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C1">
      <selection activeCell="A1" sqref="A1"/>
    </sheetView>
  </sheetViews>
  <sheetFormatPr defaultColWidth="9.00390625" defaultRowHeight="12.75"/>
  <cols>
    <col min="2" max="2" width="7.00390625" style="0" bestFit="1" customWidth="1"/>
    <col min="3" max="3" width="5.375" style="0" bestFit="1" customWidth="1"/>
    <col min="4" max="4" width="18.125" style="0" bestFit="1" customWidth="1"/>
    <col min="5" max="5" width="5.625" style="0" bestFit="1" customWidth="1"/>
    <col min="6" max="6" width="4.25390625" style="0" bestFit="1" customWidth="1"/>
    <col min="7" max="7" width="4.00390625" style="0" bestFit="1" customWidth="1"/>
  </cols>
  <sheetData>
    <row r="2" ht="15.75">
      <c r="B2" s="80" t="s">
        <v>85</v>
      </c>
    </row>
    <row r="4" spans="2:7" ht="13.5" thickBot="1">
      <c r="B4" s="79" t="s">
        <v>15</v>
      </c>
      <c r="C4" s="79" t="s">
        <v>2</v>
      </c>
      <c r="D4" s="79" t="s">
        <v>67</v>
      </c>
      <c r="E4" s="79" t="s">
        <v>81</v>
      </c>
      <c r="F4" s="79" t="s">
        <v>82</v>
      </c>
      <c r="G4" s="79" t="s">
        <v>14</v>
      </c>
    </row>
    <row r="5" spans="2:7" ht="13.5" thickTop="1">
      <c r="B5" s="22">
        <v>1</v>
      </c>
      <c r="C5" s="22">
        <v>57</v>
      </c>
      <c r="D5" s="22" t="s">
        <v>75</v>
      </c>
      <c r="E5" s="22">
        <v>13</v>
      </c>
      <c r="F5" s="22"/>
      <c r="G5" s="22">
        <v>130</v>
      </c>
    </row>
    <row r="6" spans="2:7" ht="12.75">
      <c r="B6" s="24">
        <v>2</v>
      </c>
      <c r="C6" s="24">
        <v>36</v>
      </c>
      <c r="D6" s="24" t="s">
        <v>70</v>
      </c>
      <c r="E6" s="24">
        <v>12</v>
      </c>
      <c r="F6" s="24"/>
      <c r="G6" s="24">
        <v>120</v>
      </c>
    </row>
    <row r="7" spans="2:7" ht="12.75">
      <c r="B7" s="24">
        <v>3</v>
      </c>
      <c r="C7" s="24">
        <v>97</v>
      </c>
      <c r="D7" s="24" t="s">
        <v>76</v>
      </c>
      <c r="E7" s="24">
        <v>8</v>
      </c>
      <c r="F7" s="24"/>
      <c r="G7" s="24">
        <v>80</v>
      </c>
    </row>
    <row r="8" spans="2:7" ht="12.75">
      <c r="B8" s="24">
        <v>4</v>
      </c>
      <c r="C8" s="24">
        <v>101</v>
      </c>
      <c r="D8" s="24" t="s">
        <v>69</v>
      </c>
      <c r="E8" s="24">
        <v>6</v>
      </c>
      <c r="F8" s="24"/>
      <c r="G8" s="24">
        <v>60</v>
      </c>
    </row>
    <row r="9" spans="2:7" ht="12.75">
      <c r="B9" s="24">
        <v>4</v>
      </c>
      <c r="C9" s="24">
        <v>60</v>
      </c>
      <c r="D9" s="24" t="s">
        <v>72</v>
      </c>
      <c r="E9" s="24">
        <v>6</v>
      </c>
      <c r="F9" s="24"/>
      <c r="G9" s="24">
        <v>60</v>
      </c>
    </row>
    <row r="10" spans="2:7" ht="12.75">
      <c r="B10" s="24">
        <v>5</v>
      </c>
      <c r="C10" s="24">
        <v>70</v>
      </c>
      <c r="D10" s="24" t="s">
        <v>77</v>
      </c>
      <c r="E10" s="24">
        <v>4</v>
      </c>
      <c r="F10" s="24"/>
      <c r="G10" s="24">
        <v>40</v>
      </c>
    </row>
    <row r="11" spans="2:7" ht="12.75">
      <c r="B11" s="24">
        <v>5</v>
      </c>
      <c r="C11" s="24">
        <v>105</v>
      </c>
      <c r="D11" s="24" t="s">
        <v>80</v>
      </c>
      <c r="E11" s="24">
        <v>4</v>
      </c>
      <c r="F11" s="24"/>
      <c r="G11" s="24">
        <v>40</v>
      </c>
    </row>
    <row r="12" spans="2:7" ht="12.75">
      <c r="B12" s="24">
        <v>6</v>
      </c>
      <c r="C12" s="24">
        <v>14</v>
      </c>
      <c r="D12" s="24" t="s">
        <v>68</v>
      </c>
      <c r="E12" s="24">
        <v>2</v>
      </c>
      <c r="F12" s="24"/>
      <c r="G12" s="24">
        <v>20</v>
      </c>
    </row>
    <row r="13" spans="2:7" ht="12.75">
      <c r="B13" s="24">
        <v>6</v>
      </c>
      <c r="C13" s="24">
        <v>7</v>
      </c>
      <c r="D13" s="24" t="s">
        <v>79</v>
      </c>
      <c r="E13" s="24">
        <v>2</v>
      </c>
      <c r="F13" s="24"/>
      <c r="G13" s="24">
        <v>20</v>
      </c>
    </row>
    <row r="14" spans="2:7" ht="12.75">
      <c r="B14" s="24">
        <v>7</v>
      </c>
      <c r="C14" s="24">
        <v>82</v>
      </c>
      <c r="D14" s="24" t="s">
        <v>71</v>
      </c>
      <c r="E14" s="24">
        <v>0</v>
      </c>
      <c r="F14" s="24"/>
      <c r="G14" s="24">
        <v>0</v>
      </c>
    </row>
    <row r="15" spans="2:7" ht="12.75">
      <c r="B15" s="24">
        <v>7</v>
      </c>
      <c r="C15" s="24">
        <v>102</v>
      </c>
      <c r="D15" s="24" t="s">
        <v>73</v>
      </c>
      <c r="E15" s="24">
        <v>0</v>
      </c>
      <c r="F15" s="24"/>
      <c r="G15" s="24">
        <v>0</v>
      </c>
    </row>
    <row r="16" spans="2:7" ht="12.75">
      <c r="B16" s="24">
        <v>7</v>
      </c>
      <c r="C16" s="24">
        <v>48</v>
      </c>
      <c r="D16" s="24" t="s">
        <v>74</v>
      </c>
      <c r="E16" s="24">
        <v>0</v>
      </c>
      <c r="F16" s="24"/>
      <c r="G16" s="24">
        <v>0</v>
      </c>
    </row>
    <row r="17" spans="2:7" ht="12.75">
      <c r="B17" s="24">
        <v>7</v>
      </c>
      <c r="C17" s="24">
        <v>8</v>
      </c>
      <c r="D17" s="24" t="s">
        <v>78</v>
      </c>
      <c r="E17" s="24">
        <v>0</v>
      </c>
      <c r="F17" s="24"/>
      <c r="G17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Babuka Milan</cp:lastModifiedBy>
  <cp:lastPrinted>2007-06-17T15:10:05Z</cp:lastPrinted>
  <dcterms:created xsi:type="dcterms:W3CDTF">2007-03-17T04:26:01Z</dcterms:created>
  <dcterms:modified xsi:type="dcterms:W3CDTF">2009-02-20T10:15:30Z</dcterms:modified>
  <cp:category/>
  <cp:version/>
  <cp:contentType/>
  <cp:contentStatus/>
</cp:coreProperties>
</file>